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3.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300" windowWidth="11595" windowHeight="8205" tabRatio="895"/>
  </bookViews>
  <sheets>
    <sheet name="REPORTE INDICADORES" sheetId="9" r:id="rId1"/>
    <sheet name="INDICADORES ESTRATEGICOS" sheetId="17" r:id="rId2"/>
    <sheet name="INDICADORES MOVILIDAD" sheetId="18" r:id="rId3"/>
    <sheet name="BANCO DE PROYECTO" sheetId="15" r:id="rId4"/>
  </sheets>
  <externalReferences>
    <externalReference r:id="rId5"/>
    <externalReference r:id="rId6"/>
    <externalReference r:id="rId7"/>
    <externalReference r:id="rId8"/>
    <externalReference r:id="rId9"/>
  </externalReferences>
  <definedNames>
    <definedName name="_GoBack" localSheetId="2">'INDICADORES MOVILIDAD'!$A$5</definedName>
  </definedNames>
  <calcPr calcId="145621" concurrentCalc="0"/>
</workbook>
</file>

<file path=xl/calcChain.xml><?xml version="1.0" encoding="utf-8"?>
<calcChain xmlns="http://schemas.openxmlformats.org/spreadsheetml/2006/main">
  <c r="C8" i="9" l="1"/>
  <c r="C7" i="9"/>
  <c r="C6" i="9"/>
  <c r="D8" i="9"/>
  <c r="D7" i="9"/>
  <c r="D6" i="9"/>
  <c r="E8" i="9"/>
  <c r="E7" i="9"/>
  <c r="E6" i="9"/>
  <c r="F8" i="9"/>
  <c r="F7" i="9"/>
  <c r="F6" i="9"/>
  <c r="G8" i="9"/>
  <c r="G7" i="9"/>
  <c r="G6" i="9"/>
  <c r="C88" i="9"/>
  <c r="C87" i="9"/>
  <c r="C86" i="9"/>
  <c r="C85" i="9"/>
  <c r="C84" i="9"/>
  <c r="D88" i="9"/>
  <c r="D87" i="9"/>
  <c r="D86" i="9"/>
  <c r="D85" i="9"/>
  <c r="D84" i="9"/>
  <c r="E88" i="9"/>
  <c r="E87" i="9"/>
  <c r="E86" i="9"/>
  <c r="E85" i="9"/>
  <c r="E84" i="9"/>
  <c r="G84" i="9"/>
  <c r="G85" i="9"/>
  <c r="G86" i="9"/>
  <c r="G87" i="9"/>
  <c r="G88" i="9"/>
  <c r="G90" i="9"/>
  <c r="G91" i="9"/>
  <c r="G92" i="9"/>
  <c r="G93" i="9"/>
  <c r="G94" i="9"/>
  <c r="G95" i="9"/>
  <c r="G96" i="9"/>
  <c r="F88" i="9"/>
  <c r="F87" i="9"/>
  <c r="F86" i="9"/>
  <c r="F85" i="9"/>
  <c r="F84" i="9"/>
  <c r="H23" i="9"/>
  <c r="F90" i="9"/>
  <c r="F91" i="9"/>
  <c r="F92" i="9"/>
  <c r="F93" i="9"/>
  <c r="F94" i="9"/>
  <c r="F95" i="9"/>
  <c r="E90" i="9"/>
  <c r="E91" i="9"/>
  <c r="E92" i="9"/>
  <c r="E93" i="9"/>
  <c r="E94" i="9"/>
  <c r="E95" i="9"/>
  <c r="O84" i="9"/>
  <c r="O85" i="9"/>
  <c r="O86" i="9"/>
  <c r="O87" i="9"/>
  <c r="O88" i="9"/>
  <c r="C90" i="9"/>
  <c r="D90" i="9"/>
  <c r="H90" i="9"/>
  <c r="O90" i="9"/>
  <c r="C91" i="9"/>
  <c r="D91" i="9"/>
  <c r="H91" i="9"/>
  <c r="O91" i="9"/>
  <c r="C92" i="9"/>
  <c r="D92" i="9"/>
  <c r="H92" i="9"/>
  <c r="O92" i="9"/>
  <c r="C93" i="9"/>
  <c r="D93" i="9"/>
  <c r="H93" i="9"/>
  <c r="O93" i="9"/>
  <c r="C94" i="9"/>
  <c r="D94" i="9"/>
  <c r="H94" i="9"/>
  <c r="O94" i="9"/>
  <c r="O89" i="9"/>
  <c r="O95" i="9"/>
  <c r="H95" i="9"/>
  <c r="C95" i="9"/>
  <c r="D95" i="9"/>
  <c r="E96" i="9"/>
  <c r="F96" i="9"/>
  <c r="F16" i="9"/>
  <c r="F15" i="9"/>
  <c r="F14" i="9"/>
  <c r="F13" i="9"/>
  <c r="F12" i="9"/>
  <c r="F10" i="9"/>
  <c r="F9" i="9"/>
  <c r="F17" i="9"/>
  <c r="H16" i="9"/>
  <c r="H15" i="9"/>
  <c r="H10" i="9"/>
  <c r="H9" i="9"/>
  <c r="G16" i="9"/>
  <c r="G15" i="9"/>
  <c r="G12" i="9"/>
  <c r="G10" i="9"/>
  <c r="G9" i="9"/>
  <c r="E9" i="9"/>
  <c r="O96" i="9"/>
  <c r="N96" i="9"/>
  <c r="M96" i="9"/>
  <c r="L96" i="9"/>
  <c r="K96" i="9"/>
  <c r="J96" i="9"/>
  <c r="I96" i="9"/>
  <c r="H96" i="9"/>
  <c r="D96" i="9"/>
  <c r="C96" i="9"/>
  <c r="E10" i="9"/>
  <c r="E12" i="9"/>
  <c r="E13" i="9"/>
  <c r="E14" i="9"/>
  <c r="E15" i="9"/>
  <c r="E16" i="9"/>
  <c r="E17" i="9"/>
  <c r="D16" i="9"/>
  <c r="D15" i="9"/>
  <c r="D10" i="9"/>
  <c r="D9" i="9"/>
  <c r="C16" i="9"/>
  <c r="C15" i="9"/>
  <c r="C10" i="9"/>
  <c r="C9" i="9"/>
  <c r="D14" i="9"/>
  <c r="D13" i="9"/>
  <c r="D12" i="9"/>
  <c r="M12" i="9"/>
  <c r="N100" i="17"/>
  <c r="M100" i="17"/>
  <c r="L100" i="17"/>
  <c r="K100" i="17"/>
  <c r="J100" i="17"/>
  <c r="I100" i="17"/>
  <c r="H100" i="17"/>
  <c r="G100" i="17"/>
  <c r="F100" i="17"/>
  <c r="E100" i="17"/>
  <c r="D100" i="17"/>
  <c r="C100" i="17"/>
  <c r="O99" i="17"/>
  <c r="O98" i="17"/>
  <c r="O97" i="17"/>
  <c r="O96" i="17"/>
  <c r="O95" i="17"/>
  <c r="O94" i="17"/>
  <c r="O93" i="17"/>
  <c r="O92" i="17"/>
  <c r="O91" i="17"/>
  <c r="O90" i="17"/>
  <c r="O89" i="17"/>
  <c r="O88" i="17"/>
  <c r="O87" i="17"/>
  <c r="O86" i="17"/>
  <c r="O19" i="17"/>
  <c r="N19" i="17"/>
  <c r="M19" i="17"/>
  <c r="L19" i="17"/>
  <c r="K19" i="17"/>
  <c r="J19" i="17"/>
  <c r="I19" i="17"/>
  <c r="H19" i="17"/>
  <c r="G19" i="17"/>
  <c r="F19" i="17"/>
  <c r="E19" i="17"/>
  <c r="D19" i="17"/>
  <c r="C19" i="17"/>
  <c r="N95" i="9"/>
  <c r="M95" i="9"/>
  <c r="L95" i="9"/>
  <c r="K95" i="9"/>
  <c r="J95" i="9"/>
  <c r="I95" i="9"/>
  <c r="C13" i="9"/>
  <c r="C12" i="9"/>
  <c r="N14" i="9"/>
  <c r="M14" i="9"/>
  <c r="L14" i="9"/>
  <c r="K14" i="9"/>
  <c r="J14" i="9"/>
  <c r="I14" i="9"/>
  <c r="H14" i="9"/>
  <c r="G14" i="9"/>
  <c r="C14" i="9"/>
  <c r="N13" i="9"/>
  <c r="M13" i="9"/>
  <c r="L13" i="9"/>
  <c r="K13" i="9"/>
  <c r="J13" i="9"/>
  <c r="I13" i="9"/>
  <c r="H13" i="9"/>
  <c r="G13" i="9"/>
  <c r="N12" i="9"/>
  <c r="L12" i="9"/>
  <c r="K12" i="9"/>
  <c r="J12" i="9"/>
  <c r="I12" i="9"/>
  <c r="H12" i="9"/>
  <c r="O11" i="9"/>
  <c r="N17" i="9"/>
  <c r="O100" i="17"/>
  <c r="K17" i="9"/>
  <c r="J17" i="9"/>
  <c r="L17" i="9"/>
  <c r="O9" i="9"/>
  <c r="M17" i="9"/>
  <c r="O10" i="9"/>
  <c r="O16" i="9"/>
  <c r="O12" i="9"/>
  <c r="O13" i="9"/>
  <c r="O15" i="9"/>
  <c r="O14" i="9"/>
  <c r="C17" i="9"/>
  <c r="O6" i="9"/>
  <c r="D17" i="9"/>
  <c r="O8" i="9"/>
  <c r="H17" i="9"/>
  <c r="O7" i="9"/>
  <c r="I17" i="9"/>
  <c r="G17" i="9"/>
  <c r="O17" i="9"/>
</calcChain>
</file>

<file path=xl/sharedStrings.xml><?xml version="1.0" encoding="utf-8"?>
<sst xmlns="http://schemas.openxmlformats.org/spreadsheetml/2006/main" count="220" uniqueCount="128">
  <si>
    <t>CATÁLOGO DE TRAMITES</t>
  </si>
  <si>
    <t>ABRIL</t>
  </si>
  <si>
    <t>MAYO</t>
  </si>
  <si>
    <t>JUNIO</t>
  </si>
  <si>
    <t>JULIO</t>
  </si>
  <si>
    <t>AGOSTO</t>
  </si>
  <si>
    <t>SEPTIEMBRE</t>
  </si>
  <si>
    <t>OCTUBRE</t>
  </si>
  <si>
    <t>NOVIEMBRE</t>
  </si>
  <si>
    <t>DICIEMBRE</t>
  </si>
  <si>
    <t>ENERO</t>
  </si>
  <si>
    <t>FEBRERO</t>
  </si>
  <si>
    <t>MARZO</t>
  </si>
  <si>
    <t>GRAN TOTAL</t>
  </si>
  <si>
    <t>NUMERO DE TRAMITES  POR MES</t>
  </si>
  <si>
    <t>RECAUDACION FINANCIERA POR MES</t>
  </si>
  <si>
    <t>BANCO DE PROYECTOS</t>
  </si>
  <si>
    <t>DIRECCION GENERAL Y AREA</t>
  </si>
  <si>
    <t>NOMBRE DEL PROYETO</t>
  </si>
  <si>
    <t>DESCRIPCION DEL PROYECTO</t>
  </si>
  <si>
    <t xml:space="preserve">META </t>
  </si>
  <si>
    <t>RECURSOS</t>
  </si>
  <si>
    <t>OBSERVACIONES</t>
  </si>
  <si>
    <t>INDICADORES ESTRÁTEGICOS</t>
  </si>
  <si>
    <t xml:space="preserve">El listado de indicadores estratégicos que se van a enumerar a continuación son solo enunciativos, si ustedes detectan que su área tiene algún otro tipo de indicador que podamos incluir es solo cuestión de comentarlo para hacer los ajustes necesarios. La primera parte de los indicadores están divididas como lo hacen de manera internacional y en la segunda parte se enumeran más específicamente algunos indicadores, esto con el objeto de seguir los lineamientos internacionales y así poder participar en algún momento por recursos.  </t>
  </si>
  <si>
    <t xml:space="preserve">La división se basa en Usuarios, Vías y Vehículos, lo que ustedes consideren que es relevante medir de estos grandes ejes intégrenlo para poco a poco depurar los indicadores estratégicos. </t>
  </si>
  <si>
    <t xml:space="preserve">Indicadores Usuarios </t>
  </si>
  <si>
    <t xml:space="preserve">Ciclistas </t>
  </si>
  <si>
    <t xml:space="preserve">Peatones </t>
  </si>
  <si>
    <t>Conductores Vehículos 4 ruedas</t>
  </si>
  <si>
    <t>Conductores Vehículos 2 ruedas</t>
  </si>
  <si>
    <t>Pasajeros Vehículos 4 ruedas</t>
  </si>
  <si>
    <t>Indicadores Vías</t>
  </si>
  <si>
    <r>
      <t xml:space="preserve">Km </t>
    </r>
    <r>
      <rPr>
        <vertAlign val="superscript"/>
        <sz val="11"/>
        <rFont val="Calibri"/>
        <family val="2"/>
      </rPr>
      <t xml:space="preserve">2 </t>
    </r>
    <r>
      <rPr>
        <sz val="11"/>
        <rFont val="Calibri"/>
        <family val="2"/>
      </rPr>
      <t xml:space="preserve"> Vías Vehículos</t>
    </r>
  </si>
  <si>
    <r>
      <t xml:space="preserve">Km </t>
    </r>
    <r>
      <rPr>
        <vertAlign val="superscript"/>
        <sz val="11"/>
        <rFont val="Calibri"/>
        <family val="2"/>
      </rPr>
      <t xml:space="preserve">2 </t>
    </r>
    <r>
      <rPr>
        <sz val="11"/>
        <rFont val="Calibri"/>
        <family val="2"/>
      </rPr>
      <t xml:space="preserve"> Vías Aceras</t>
    </r>
  </si>
  <si>
    <r>
      <t>Km</t>
    </r>
    <r>
      <rPr>
        <vertAlign val="superscript"/>
        <sz val="11"/>
        <rFont val="Calibri"/>
        <family val="2"/>
      </rPr>
      <t xml:space="preserve">2 </t>
    </r>
    <r>
      <rPr>
        <sz val="11"/>
        <rFont val="Calibri"/>
        <family val="2"/>
      </rPr>
      <t xml:space="preserve"> Vías Ciclo vías</t>
    </r>
  </si>
  <si>
    <t>Señalización Vertical</t>
  </si>
  <si>
    <t>Señalización Horizontal</t>
  </si>
  <si>
    <t xml:space="preserve">Vías por Límite de Velocidad </t>
  </si>
  <si>
    <t xml:space="preserve">Concentración de  Siniestros por Vía </t>
  </si>
  <si>
    <t>Paradas de autobus</t>
  </si>
  <si>
    <t xml:space="preserve">Indicadores Vehículos </t>
  </si>
  <si>
    <t xml:space="preserve">Carros </t>
  </si>
  <si>
    <t>Vehículos 2 y 3 ruedas</t>
  </si>
  <si>
    <t xml:space="preserve">Transporte Público de Carga </t>
  </si>
  <si>
    <t>Transporte Público de Pasajeros</t>
  </si>
  <si>
    <t xml:space="preserve">Indicadores Siniestralidad,  Traumatismo, Muertes </t>
  </si>
  <si>
    <t xml:space="preserve">Lesiones Tipo de Vehículo, </t>
  </si>
  <si>
    <t>Tipo de Lesión (mano, cabeza, dorso etc.)</t>
  </si>
  <si>
    <t>Lesionados Conductor, Pasajero</t>
  </si>
  <si>
    <t>Muertes tipo de Vehículo</t>
  </si>
  <si>
    <t xml:space="preserve">Muertes </t>
  </si>
  <si>
    <t xml:space="preserve"> Seguimiento Lesión-Muerte (siguiente año, 30 días, 7 días, 24 horas)</t>
  </si>
  <si>
    <t>Costo de Atención Pre hospitalaria</t>
  </si>
  <si>
    <t xml:space="preserve">Uso de Casco </t>
  </si>
  <si>
    <t xml:space="preserve">Uso de Cinturón de Seguridad  </t>
  </si>
  <si>
    <t xml:space="preserve">Uso de Sistemas de Retención Infantil </t>
  </si>
  <si>
    <t xml:space="preserve">Cantidad y Resultado de Alcoholemias (Hombre, Mujer, Edad) </t>
  </si>
  <si>
    <t xml:space="preserve">Indicadores Origen Destino, </t>
  </si>
  <si>
    <t>Estudios Origen Destino</t>
  </si>
  <si>
    <t xml:space="preserve">Concentración de uso por vía </t>
  </si>
  <si>
    <t xml:space="preserve">Velocidades promedio por vía </t>
  </si>
  <si>
    <t xml:space="preserve">Cantidad de Viajes por Ruta </t>
  </si>
  <si>
    <t xml:space="preserve">Rutas Transporte Público </t>
  </si>
  <si>
    <t xml:space="preserve">Sitios Transporte Público </t>
  </si>
  <si>
    <t xml:space="preserve">Indicadores Legislativos </t>
  </si>
  <si>
    <t>Normas Técnicas</t>
  </si>
  <si>
    <t>Otros indicadores</t>
  </si>
  <si>
    <r>
      <t>·</t>
    </r>
    <r>
      <rPr>
        <sz val="7"/>
        <rFont val="Times New Roman"/>
        <family val="1"/>
      </rPr>
      <t xml:space="preserve">                                                                                                                                                                                                    </t>
    </r>
    <r>
      <rPr>
        <sz val="11"/>
        <rFont val="Arial"/>
        <family val="2"/>
      </rPr>
      <t>Población (Estado, ZMG, municipio)</t>
    </r>
  </si>
  <si>
    <r>
      <t>·</t>
    </r>
    <r>
      <rPr>
        <sz val="7"/>
        <rFont val="Times New Roman"/>
        <family val="1"/>
      </rPr>
      <t xml:space="preserve">        </t>
    </r>
    <r>
      <rPr>
        <sz val="11"/>
        <rFont val="Arial"/>
        <family val="2"/>
      </rPr>
      <t>Parque vehicular (Estado, ZMG)</t>
    </r>
  </si>
  <si>
    <r>
      <t>·</t>
    </r>
    <r>
      <rPr>
        <sz val="7"/>
        <rFont val="Times New Roman"/>
        <family val="1"/>
      </rPr>
      <t xml:space="preserve">        </t>
    </r>
    <r>
      <rPr>
        <sz val="11"/>
        <rFont val="Arial"/>
        <family val="2"/>
      </rPr>
      <t>Parque vehicular transporte público</t>
    </r>
  </si>
  <si>
    <r>
      <t>·</t>
    </r>
    <r>
      <rPr>
        <sz val="7"/>
        <rFont val="Times New Roman"/>
        <family val="1"/>
      </rPr>
      <t xml:space="preserve">        </t>
    </r>
    <r>
      <rPr>
        <sz val="11"/>
        <rFont val="Arial"/>
        <family val="2"/>
      </rPr>
      <t>Vialidades con mayor incidencia en el número de siniestros, número de siniestros y  porcentaje (%) que representan del total</t>
    </r>
  </si>
  <si>
    <r>
      <t>·</t>
    </r>
    <r>
      <rPr>
        <sz val="7"/>
        <rFont val="Times New Roman"/>
        <family val="1"/>
      </rPr>
      <t xml:space="preserve">        </t>
    </r>
    <r>
      <rPr>
        <sz val="11"/>
        <rFont val="Arial"/>
        <family val="2"/>
      </rPr>
      <t>Número y porcentaje (%) de Siniestros en la ZMG</t>
    </r>
  </si>
  <si>
    <r>
      <t>·</t>
    </r>
    <r>
      <rPr>
        <sz val="7"/>
        <rFont val="Times New Roman"/>
        <family val="1"/>
      </rPr>
      <t xml:space="preserve">        </t>
    </r>
    <r>
      <rPr>
        <sz val="11"/>
        <rFont val="Arial"/>
        <family val="2"/>
      </rPr>
      <t>Número y porcentaje (%) de Siniestros en el interior del Estado</t>
    </r>
  </si>
  <si>
    <r>
      <t>·</t>
    </r>
    <r>
      <rPr>
        <sz val="7"/>
        <rFont val="Times New Roman"/>
        <family val="1"/>
      </rPr>
      <t xml:space="preserve">        </t>
    </r>
    <r>
      <rPr>
        <sz val="11"/>
        <rFont val="Arial"/>
        <family val="2"/>
      </rPr>
      <t>Puentes peatonales ZMG (georeferenciado)</t>
    </r>
  </si>
  <si>
    <r>
      <t>o</t>
    </r>
    <r>
      <rPr>
        <sz val="7"/>
        <rFont val="Times New Roman"/>
        <family val="1"/>
      </rPr>
      <t xml:space="preserve">       </t>
    </r>
    <r>
      <rPr>
        <sz val="11"/>
        <rFont val="Arial"/>
        <family val="2"/>
      </rPr>
      <t>Puentes por vialidades</t>
    </r>
  </si>
  <si>
    <r>
      <t>o</t>
    </r>
    <r>
      <rPr>
        <sz val="7"/>
        <rFont val="Times New Roman"/>
        <family val="1"/>
      </rPr>
      <t xml:space="preserve">       </t>
    </r>
    <r>
      <rPr>
        <sz val="11"/>
        <rFont val="Arial"/>
        <family val="2"/>
      </rPr>
      <t>Puentes por municipio</t>
    </r>
  </si>
  <si>
    <r>
      <t>·</t>
    </r>
    <r>
      <rPr>
        <sz val="7"/>
        <rFont val="Times New Roman"/>
        <family val="1"/>
      </rPr>
      <t xml:space="preserve">        </t>
    </r>
    <r>
      <rPr>
        <sz val="11"/>
        <rFont val="Arial"/>
        <family val="2"/>
      </rPr>
      <t>Semáforos (Auditivos y no auditivos) (georeferenciado)</t>
    </r>
  </si>
  <si>
    <r>
      <t>·</t>
    </r>
    <r>
      <rPr>
        <sz val="7"/>
        <rFont val="Times New Roman"/>
        <family val="1"/>
      </rPr>
      <t xml:space="preserve">        </t>
    </r>
    <r>
      <rPr>
        <sz val="11"/>
        <rFont val="Arial"/>
        <family val="2"/>
      </rPr>
      <t>Licencias: (cantidad y porcentaje)</t>
    </r>
  </si>
  <si>
    <r>
      <t>o</t>
    </r>
    <r>
      <rPr>
        <sz val="7"/>
        <rFont val="Times New Roman"/>
        <family val="1"/>
      </rPr>
      <t xml:space="preserve">       </t>
    </r>
    <r>
      <rPr>
        <sz val="11"/>
        <rFont val="Arial"/>
        <family val="2"/>
      </rPr>
      <t>Total de licencias expedidas a la fecha</t>
    </r>
  </si>
  <si>
    <r>
      <t>o</t>
    </r>
    <r>
      <rPr>
        <sz val="7"/>
        <rFont val="Times New Roman"/>
        <family val="1"/>
      </rPr>
      <t xml:space="preserve">       </t>
    </r>
    <r>
      <rPr>
        <sz val="11"/>
        <rFont val="Arial"/>
        <family val="2"/>
      </rPr>
      <t>Por tipo</t>
    </r>
  </si>
  <si>
    <r>
      <t>o</t>
    </r>
    <r>
      <rPr>
        <sz val="7"/>
        <rFont val="Times New Roman"/>
        <family val="1"/>
      </rPr>
      <t xml:space="preserve">       </t>
    </r>
    <r>
      <rPr>
        <sz val="11"/>
        <rFont val="Arial"/>
        <family val="2"/>
      </rPr>
      <t xml:space="preserve">Genero </t>
    </r>
  </si>
  <si>
    <r>
      <t>o</t>
    </r>
    <r>
      <rPr>
        <sz val="7"/>
        <rFont val="Times New Roman"/>
        <family val="1"/>
      </rPr>
      <t xml:space="preserve">       </t>
    </r>
    <r>
      <rPr>
        <sz val="11"/>
        <rFont val="Arial"/>
        <family val="2"/>
      </rPr>
      <t>Informe mensual de licencias</t>
    </r>
  </si>
  <si>
    <r>
      <t>·</t>
    </r>
    <r>
      <rPr>
        <sz val="7"/>
        <rFont val="Times New Roman"/>
        <family val="1"/>
      </rPr>
      <t xml:space="preserve">        </t>
    </r>
    <r>
      <rPr>
        <sz val="11"/>
        <rFont val="Arial"/>
        <family val="2"/>
      </rPr>
      <t>Número de infracciones</t>
    </r>
  </si>
  <si>
    <r>
      <t>o</t>
    </r>
    <r>
      <rPr>
        <sz val="7"/>
        <rFont val="Times New Roman"/>
        <family val="1"/>
      </rPr>
      <t xml:space="preserve">       </t>
    </r>
    <r>
      <rPr>
        <sz val="11"/>
        <rFont val="Arial"/>
        <family val="2"/>
      </rPr>
      <t>Numero y % que representan por tipo</t>
    </r>
  </si>
  <si>
    <r>
      <t>·</t>
    </r>
    <r>
      <rPr>
        <sz val="7"/>
        <rFont val="Times New Roman"/>
        <family val="1"/>
      </rPr>
      <t xml:space="preserve">        </t>
    </r>
    <r>
      <rPr>
        <sz val="11"/>
        <rFont val="Arial"/>
        <family val="2"/>
      </rPr>
      <t xml:space="preserve">Foto infracción </t>
    </r>
  </si>
  <si>
    <r>
      <t>o</t>
    </r>
    <r>
      <rPr>
        <sz val="7"/>
        <rFont val="Times New Roman"/>
        <family val="1"/>
      </rPr>
      <t xml:space="preserve">       </t>
    </r>
    <r>
      <rPr>
        <sz val="11"/>
        <rFont val="Arial"/>
        <family val="2"/>
      </rPr>
      <t>Vialidades que cuentan con fotoinfracción por velocidad y perímetro de foto infracción por estacionamiento</t>
    </r>
  </si>
  <si>
    <r>
      <t>o</t>
    </r>
    <r>
      <rPr>
        <sz val="7"/>
        <rFont val="Times New Roman"/>
        <family val="1"/>
      </rPr>
      <t xml:space="preserve">       </t>
    </r>
    <r>
      <rPr>
        <sz val="11"/>
        <rFont val="Arial"/>
        <family val="2"/>
      </rPr>
      <t xml:space="preserve">Velocidad  </t>
    </r>
  </si>
  <si>
    <r>
      <t>§</t>
    </r>
    <r>
      <rPr>
        <sz val="7"/>
        <rFont val="Times New Roman"/>
        <family val="1"/>
      </rPr>
      <t xml:space="preserve">       </t>
    </r>
    <r>
      <rPr>
        <sz val="11"/>
        <rFont val="Arial"/>
        <family val="2"/>
      </rPr>
      <t>Total del fotoinfracciones</t>
    </r>
  </si>
  <si>
    <r>
      <t>§</t>
    </r>
    <r>
      <rPr>
        <sz val="7"/>
        <rFont val="Times New Roman"/>
        <family val="1"/>
      </rPr>
      <t xml:space="preserve">       </t>
    </r>
    <r>
      <rPr>
        <sz val="11"/>
        <rFont val="Arial"/>
        <family val="2"/>
      </rPr>
      <t>Fotoinfracciones por vialidad y por punto instalado</t>
    </r>
  </si>
  <si>
    <r>
      <t>o</t>
    </r>
    <r>
      <rPr>
        <sz val="7"/>
        <rFont val="Times New Roman"/>
        <family val="1"/>
      </rPr>
      <t xml:space="preserve">       </t>
    </r>
    <r>
      <rPr>
        <sz val="11"/>
        <rFont val="Arial"/>
        <family val="2"/>
      </rPr>
      <t>Estacionamiento</t>
    </r>
  </si>
  <si>
    <r>
      <t>o</t>
    </r>
    <r>
      <rPr>
        <sz val="7"/>
        <rFont val="Times New Roman"/>
        <family val="1"/>
      </rPr>
      <t xml:space="preserve">       </t>
    </r>
    <r>
      <rPr>
        <sz val="11"/>
        <rFont val="Arial"/>
        <family val="2"/>
      </rPr>
      <t>Total de fotoinfracciones</t>
    </r>
  </si>
  <si>
    <r>
      <t>o</t>
    </r>
    <r>
      <rPr>
        <sz val="7"/>
        <rFont val="Times New Roman"/>
        <family val="1"/>
      </rPr>
      <t xml:space="preserve">       </t>
    </r>
    <r>
      <rPr>
        <sz val="11"/>
        <rFont val="Arial"/>
        <family val="2"/>
      </rPr>
      <t>Fotoinfracciones por calle</t>
    </r>
  </si>
  <si>
    <r>
      <t>o</t>
    </r>
    <r>
      <rPr>
        <sz val="7"/>
        <rFont val="Times New Roman"/>
        <family val="1"/>
      </rPr>
      <t xml:space="preserve">       </t>
    </r>
    <r>
      <rPr>
        <sz val="11"/>
        <rFont val="Arial"/>
        <family val="2"/>
      </rPr>
      <t>Zona con mayor incidencia de fotoinfracción por estacionamiento</t>
    </r>
  </si>
  <si>
    <r>
      <t>·</t>
    </r>
    <r>
      <rPr>
        <sz val="7"/>
        <rFont val="Times New Roman"/>
        <family val="1"/>
      </rPr>
      <t xml:space="preserve">        </t>
    </r>
    <r>
      <rPr>
        <sz val="11"/>
        <rFont val="Arial"/>
        <family val="2"/>
      </rPr>
      <t>Cursos de cultura vial y participantes</t>
    </r>
  </si>
  <si>
    <r>
      <t>·</t>
    </r>
    <r>
      <rPr>
        <sz val="7"/>
        <rFont val="Times New Roman"/>
        <family val="1"/>
      </rPr>
      <t xml:space="preserve">        </t>
    </r>
    <r>
      <rPr>
        <sz val="11"/>
        <rFont val="Arial"/>
        <family val="2"/>
      </rPr>
      <t>Transvales</t>
    </r>
  </si>
  <si>
    <r>
      <t>·</t>
    </r>
    <r>
      <rPr>
        <sz val="7"/>
        <rFont val="Times New Roman"/>
        <family val="1"/>
      </rPr>
      <t xml:space="preserve">        </t>
    </r>
    <r>
      <rPr>
        <sz val="11"/>
        <rFont val="Arial"/>
        <family val="2"/>
      </rPr>
      <t>Cruceros con mayor número de siniestros</t>
    </r>
  </si>
  <si>
    <r>
      <t>·</t>
    </r>
    <r>
      <rPr>
        <sz val="7"/>
        <rFont val="Times New Roman"/>
        <family val="1"/>
      </rPr>
      <t xml:space="preserve">        </t>
    </r>
    <r>
      <rPr>
        <sz val="11"/>
        <rFont val="Arial"/>
        <family val="2"/>
      </rPr>
      <t>Vialidad en su cruce con periférico con mayor siniestralidad</t>
    </r>
  </si>
  <si>
    <r>
      <t>·</t>
    </r>
    <r>
      <rPr>
        <sz val="7"/>
        <rFont val="Times New Roman"/>
        <family val="1"/>
      </rPr>
      <t xml:space="preserve">        </t>
    </r>
    <r>
      <rPr>
        <sz val="11"/>
        <rFont val="Arial"/>
        <family val="2"/>
      </rPr>
      <t>Cruces sin periférico con mayor siniestralidad</t>
    </r>
  </si>
  <si>
    <r>
      <t>·</t>
    </r>
    <r>
      <rPr>
        <sz val="7"/>
        <rFont val="Times New Roman"/>
        <family val="1"/>
      </rPr>
      <t xml:space="preserve">        </t>
    </r>
    <r>
      <rPr>
        <sz val="11"/>
        <rFont val="Arial"/>
        <family val="2"/>
      </rPr>
      <t>Accidentes por municipio</t>
    </r>
  </si>
  <si>
    <r>
      <t>·</t>
    </r>
    <r>
      <rPr>
        <sz val="7"/>
        <rFont val="Times New Roman"/>
        <family val="1"/>
      </rPr>
      <t xml:space="preserve">        </t>
    </r>
    <r>
      <rPr>
        <sz val="11"/>
        <rFont val="Arial"/>
        <family val="2"/>
      </rPr>
      <t>Hora de mayor cantidad de accidentes</t>
    </r>
  </si>
  <si>
    <r>
      <t>·</t>
    </r>
    <r>
      <rPr>
        <sz val="7"/>
        <rFont val="Times New Roman"/>
        <family val="1"/>
      </rPr>
      <t xml:space="preserve">        </t>
    </r>
    <r>
      <rPr>
        <sz val="11"/>
        <rFont val="Arial"/>
        <family val="2"/>
      </rPr>
      <t>Accidentes por genero</t>
    </r>
  </si>
  <si>
    <r>
      <t>·</t>
    </r>
    <r>
      <rPr>
        <sz val="7"/>
        <rFont val="Times New Roman"/>
        <family val="1"/>
      </rPr>
      <t xml:space="preserve">        </t>
    </r>
    <r>
      <rPr>
        <sz val="11"/>
        <rFont val="Arial"/>
        <family val="2"/>
      </rPr>
      <t>Accidentes por genero por municipio</t>
    </r>
  </si>
  <si>
    <r>
      <t>·</t>
    </r>
    <r>
      <rPr>
        <sz val="7"/>
        <rFont val="Times New Roman"/>
        <family val="1"/>
      </rPr>
      <t xml:space="preserve">        </t>
    </r>
    <r>
      <rPr>
        <sz val="11"/>
        <rFont val="Arial"/>
        <family val="2"/>
      </rPr>
      <t>Cruceros en la ZMG</t>
    </r>
  </si>
  <si>
    <t>INGRESOS SUBROGADO</t>
  </si>
  <si>
    <t>UNIDADES QUE LIQUIDAN</t>
  </si>
  <si>
    <t>OPERADORES QUE LIQUIDAN</t>
  </si>
  <si>
    <t>USUARIOS TRANSPORTACION TARIFA NORMAL $7.50</t>
  </si>
  <si>
    <t>USUARIOS TRANSPORTACION MENORES DE EDAD $3.75</t>
  </si>
  <si>
    <t>INGRESOS TRANSPORTACION TARIFA NORMAL $7.50</t>
  </si>
  <si>
    <t>INGRESOS TRANSPORTACION MENORES DE EDAD $3.75</t>
  </si>
  <si>
    <t>OTROS INGRESOS</t>
  </si>
  <si>
    <t>TARIFA $7.00 Y $6.00</t>
  </si>
  <si>
    <t>USUARIOS TRANSPORTACION TARIFA NORMAL $7.00 Y $6.00</t>
  </si>
  <si>
    <t>USUARIOS TRANSPORTACION TRANSVALE $3.50 Y $3.00</t>
  </si>
  <si>
    <t>USUARIOS TRANSPORTACION MENORES DE EDAD $3.50 Y $3.00</t>
  </si>
  <si>
    <t>INGRESOS TRANSPORTACION TARIFA NORMAL $7.00 Y $6.00</t>
  </si>
  <si>
    <t>INGRESOS TRANSPORTACION MENORES DE EDAD $3.50 Y $3.00</t>
  </si>
  <si>
    <t>INGRESOS TRANSPORTACION BIENEVALE $3.75</t>
  </si>
  <si>
    <t>INGRESOS TRANSPORTACION TRANSVALE Y BIENEVALE $3.50 Y $3.00</t>
  </si>
  <si>
    <t>USUARIOS TRANSPORTACION BIENEVALE $3.75</t>
  </si>
  <si>
    <t>TARIFA $7.50</t>
  </si>
  <si>
    <t>G U A D A L A J A R A</t>
  </si>
  <si>
    <t>P U E R T O    V A L L A R T A</t>
  </si>
  <si>
    <t>N U M E R O    D E    T R A M I T E S     P O R    M E S</t>
  </si>
  <si>
    <t>R E C A U D A C I O N     F I N A N C I E R A    P O R     M E S</t>
  </si>
  <si>
    <t>C  A T Á L O G O    D E    T R A M I T E S</t>
  </si>
  <si>
    <t>C A T Á L O G O    D E    T R A M I T E 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</si>
</sst>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quot;$&quot;* #,##0.00_-;_-&quot;$&quot;* &quot;-&quot;??_-;_-@_-"/>
    <numFmt numFmtId="43" formatCode="_-* #,##0.00_-;\-* #,##0.00_-;_-* &quot;-&quot;??_-;_-@_-"/>
    <numFmt numFmtId="164" formatCode="_-* #,##0_-;\-* #,##0_-;_-* &quot;-&quot;??_-;_-@_-"/>
    <numFmt numFmtId="165" formatCode="[$$-80A]#,##0"/>
    <numFmt numFmtId="166" formatCode="[$$-80A]#,##0.00"/>
  </numFmts>
  <fonts count="29" x14ac:knownFonts="1">
    <font>
      <sz val="10"/>
      <name val="Arial"/>
    </font>
    <font>
      <sz val="10"/>
      <name val="Arial"/>
      <family val="2"/>
    </font>
    <font>
      <sz val="8"/>
      <name val="Arial"/>
      <family val="2"/>
    </font>
    <font>
      <b/>
      <sz val="11"/>
      <name val="Arial"/>
      <family val="2"/>
    </font>
    <font>
      <sz val="8"/>
      <name val="Arial"/>
      <family val="2"/>
    </font>
    <font>
      <b/>
      <sz val="12"/>
      <name val="Arial"/>
      <family val="2"/>
    </font>
    <font>
      <b/>
      <sz val="16"/>
      <color indexed="60"/>
      <name val="Arial"/>
      <family val="2"/>
    </font>
    <font>
      <sz val="8"/>
      <color indexed="60"/>
      <name val="Arial"/>
      <family val="2"/>
    </font>
    <font>
      <b/>
      <sz val="20"/>
      <color indexed="60"/>
      <name val="Arial"/>
      <family val="2"/>
    </font>
    <font>
      <sz val="11"/>
      <name val="Calibri"/>
      <family val="2"/>
    </font>
    <font>
      <b/>
      <sz val="11"/>
      <name val="Calibri"/>
      <family val="2"/>
    </font>
    <font>
      <vertAlign val="superscript"/>
      <sz val="11"/>
      <name val="Calibri"/>
      <family val="2"/>
    </font>
    <font>
      <sz val="11"/>
      <name val="Symbol"/>
      <family val="1"/>
      <charset val="2"/>
    </font>
    <font>
      <sz val="7"/>
      <name val="Times New Roman"/>
      <family val="1"/>
    </font>
    <font>
      <sz val="11"/>
      <name val="Arial"/>
      <family val="2"/>
    </font>
    <font>
      <sz val="11"/>
      <name val="Courier New"/>
      <family val="3"/>
    </font>
    <font>
      <sz val="11"/>
      <name val="Wingdings"/>
      <charset val="2"/>
    </font>
    <font>
      <b/>
      <sz val="16"/>
      <color theme="0"/>
      <name val="Arial"/>
      <family val="2"/>
    </font>
    <font>
      <b/>
      <sz val="16"/>
      <color rgb="FFFFFF00"/>
      <name val="Arial"/>
      <family val="2"/>
    </font>
    <font>
      <b/>
      <sz val="20"/>
      <color rgb="FF00B050"/>
      <name val="Arial"/>
      <family val="2"/>
    </font>
    <font>
      <b/>
      <sz val="10"/>
      <name val="Arial"/>
      <family val="2"/>
    </font>
    <font>
      <sz val="8"/>
      <color theme="0"/>
      <name val="Arial"/>
      <family val="2"/>
    </font>
    <font>
      <b/>
      <i/>
      <sz val="16"/>
      <name val="Arial"/>
      <family val="2"/>
    </font>
    <font>
      <b/>
      <sz val="8"/>
      <name val="Arial"/>
      <family val="2"/>
    </font>
    <font>
      <b/>
      <sz val="16"/>
      <name val="Arial"/>
      <family val="2"/>
    </font>
    <font>
      <sz val="8"/>
      <color rgb="FFFFFF00"/>
      <name val="Arial"/>
      <family val="2"/>
    </font>
    <font>
      <b/>
      <i/>
      <sz val="20"/>
      <color indexed="60"/>
      <name val="Arial"/>
      <family val="2"/>
    </font>
    <font>
      <b/>
      <sz val="9"/>
      <name val="Arial"/>
      <family val="2"/>
    </font>
    <font>
      <b/>
      <sz val="11"/>
      <color theme="0"/>
      <name val="Calibri"/>
      <family val="2"/>
      <scheme val="minor"/>
    </font>
  </fonts>
  <fills count="8">
    <fill>
      <patternFill patternType="none"/>
    </fill>
    <fill>
      <patternFill patternType="gray125"/>
    </fill>
    <fill>
      <patternFill patternType="solid">
        <fgColor indexed="55"/>
        <bgColor indexed="64"/>
      </patternFill>
    </fill>
    <fill>
      <patternFill patternType="solid">
        <fgColor rgb="FFF95D59"/>
        <bgColor indexed="64"/>
      </patternFill>
    </fill>
    <fill>
      <patternFill patternType="solid">
        <fgColor rgb="FF00B050"/>
        <bgColor indexed="64"/>
      </patternFill>
    </fill>
    <fill>
      <patternFill patternType="solid">
        <fgColor rgb="FFA5A5A5"/>
      </patternFill>
    </fill>
    <fill>
      <patternFill patternType="solid">
        <fgColor rgb="FF92D050"/>
        <bgColor indexed="64"/>
      </patternFill>
    </fill>
    <fill>
      <patternFill patternType="solid">
        <fgColor rgb="FFFE8A9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double">
        <color rgb="FF3F3F3F"/>
      </left>
      <right style="double">
        <color rgb="FF3F3F3F"/>
      </right>
      <top style="double">
        <color rgb="FF3F3F3F"/>
      </top>
      <bottom style="double">
        <color rgb="FF3F3F3F"/>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28" fillId="5" borderId="34" applyNumberFormat="0" applyAlignment="0" applyProtection="0"/>
  </cellStyleXfs>
  <cellXfs count="118">
    <xf numFmtId="0" fontId="0" fillId="0" borderId="0" xfId="0"/>
    <xf numFmtId="165" fontId="3" fillId="0" borderId="1" xfId="0" quotePrefix="1" applyNumberFormat="1" applyFont="1" applyFill="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165" fontId="3" fillId="0" borderId="5" xfId="0" quotePrefix="1" applyNumberFormat="1" applyFont="1" applyFill="1" applyBorder="1" applyAlignment="1">
      <alignment horizontal="center" vertical="center"/>
    </xf>
    <xf numFmtId="165" fontId="3" fillId="0" borderId="6" xfId="0" quotePrefix="1" applyNumberFormat="1" applyFont="1" applyFill="1" applyBorder="1" applyAlignment="1">
      <alignment horizontal="center" vertical="center"/>
    </xf>
    <xf numFmtId="165" fontId="3" fillId="0" borderId="7" xfId="0" quotePrefix="1" applyNumberFormat="1" applyFont="1" applyFill="1" applyBorder="1" applyAlignment="1">
      <alignment horizontal="center" vertical="center"/>
    </xf>
    <xf numFmtId="0" fontId="6" fillId="2" borderId="8" xfId="0" applyFont="1" applyFill="1" applyBorder="1" applyAlignment="1">
      <alignment horizontal="center" vertical="center" wrapText="1"/>
    </xf>
    <xf numFmtId="0" fontId="7" fillId="2" borderId="9" xfId="0" applyFont="1" applyFill="1" applyBorder="1" applyAlignment="1">
      <alignment horizontal="center"/>
    </xf>
    <xf numFmtId="3" fontId="3" fillId="0" borderId="5" xfId="0" quotePrefix="1" applyNumberFormat="1" applyFont="1" applyFill="1" applyBorder="1" applyAlignment="1">
      <alignment horizontal="center" vertical="center"/>
    </xf>
    <xf numFmtId="3" fontId="0" fillId="0" borderId="0" xfId="0" applyNumberFormat="1" applyAlignment="1">
      <alignment horizontal="center"/>
    </xf>
    <xf numFmtId="3" fontId="3" fillId="0" borderId="10" xfId="0" quotePrefix="1" applyNumberFormat="1" applyFont="1" applyFill="1" applyBorder="1" applyAlignment="1">
      <alignment horizontal="center" vertical="center"/>
    </xf>
    <xf numFmtId="3" fontId="3" fillId="0" borderId="6" xfId="0" quotePrefix="1" applyNumberFormat="1" applyFont="1" applyFill="1" applyBorder="1" applyAlignment="1">
      <alignment horizontal="center" vertical="center"/>
    </xf>
    <xf numFmtId="0" fontId="7" fillId="2" borderId="11" xfId="0" applyFont="1" applyFill="1" applyBorder="1" applyAlignment="1">
      <alignment horizontal="center"/>
    </xf>
    <xf numFmtId="0" fontId="7" fillId="2" borderId="12" xfId="0" applyFont="1" applyFill="1" applyBorder="1" applyAlignment="1">
      <alignment horizontal="center"/>
    </xf>
    <xf numFmtId="165" fontId="0" fillId="0" borderId="0" xfId="0" applyNumberFormat="1"/>
    <xf numFmtId="0" fontId="7" fillId="2" borderId="19" xfId="0" applyFont="1" applyFill="1" applyBorder="1" applyAlignment="1">
      <alignment horizontal="center"/>
    </xf>
    <xf numFmtId="0" fontId="7" fillId="2" borderId="20" xfId="0" applyFont="1" applyFill="1" applyBorder="1" applyAlignment="1">
      <alignment horizontal="center"/>
    </xf>
    <xf numFmtId="0" fontId="7" fillId="2" borderId="21" xfId="0" applyFont="1" applyFill="1" applyBorder="1" applyAlignment="1">
      <alignment horizontal="center"/>
    </xf>
    <xf numFmtId="165" fontId="3" fillId="0" borderId="10" xfId="0" quotePrefix="1" applyNumberFormat="1" applyFont="1" applyFill="1" applyBorder="1" applyAlignment="1">
      <alignment horizontal="center" vertical="center"/>
    </xf>
    <xf numFmtId="165" fontId="3" fillId="0" borderId="22" xfId="0" quotePrefix="1" applyNumberFormat="1" applyFont="1" applyFill="1" applyBorder="1" applyAlignment="1">
      <alignment horizontal="center" vertical="center"/>
    </xf>
    <xf numFmtId="165" fontId="3" fillId="0" borderId="23" xfId="0" quotePrefix="1" applyNumberFormat="1" applyFont="1" applyFill="1" applyBorder="1" applyAlignment="1">
      <alignment horizontal="center" vertical="center"/>
    </xf>
    <xf numFmtId="165" fontId="3" fillId="0" borderId="24" xfId="0" quotePrefix="1" applyNumberFormat="1" applyFont="1" applyFill="1" applyBorder="1" applyAlignment="1">
      <alignment horizontal="center" vertical="center"/>
    </xf>
    <xf numFmtId="0" fontId="0" fillId="0" borderId="1" xfId="0" applyBorder="1" applyAlignment="1">
      <alignment vertical="center" wrapText="1"/>
    </xf>
    <xf numFmtId="164" fontId="1" fillId="0" borderId="13" xfId="1" applyNumberFormat="1" applyFont="1" applyBorder="1" applyAlignment="1">
      <alignment horizontal="center" vertical="center"/>
    </xf>
    <xf numFmtId="164" fontId="1" fillId="0" borderId="14" xfId="1" applyNumberFormat="1" applyFont="1" applyBorder="1" applyAlignment="1">
      <alignment horizontal="center" vertical="center"/>
    </xf>
    <xf numFmtId="164" fontId="1" fillId="0" borderId="15" xfId="1" applyNumberFormat="1" applyFont="1" applyBorder="1" applyAlignment="1">
      <alignment horizontal="center" vertical="center"/>
    </xf>
    <xf numFmtId="164" fontId="1" fillId="0" borderId="16" xfId="1" applyNumberFormat="1" applyFont="1" applyBorder="1"/>
    <xf numFmtId="164" fontId="1" fillId="0" borderId="17" xfId="1" applyNumberFormat="1" applyFont="1" applyBorder="1"/>
    <xf numFmtId="164" fontId="1" fillId="0" borderId="18" xfId="1" applyNumberFormat="1" applyFont="1" applyBorder="1"/>
    <xf numFmtId="164" fontId="1" fillId="0" borderId="15" xfId="1" applyNumberFormat="1" applyFont="1" applyBorder="1"/>
    <xf numFmtId="0" fontId="10" fillId="0" borderId="0" xfId="0" applyFont="1" applyAlignment="1">
      <alignment vertical="center" wrapText="1"/>
    </xf>
    <xf numFmtId="0" fontId="9" fillId="0" borderId="0" xfId="0" applyFont="1" applyAlignment="1">
      <alignment vertical="center" wrapText="1"/>
    </xf>
    <xf numFmtId="0" fontId="12" fillId="0" borderId="0" xfId="0" applyFont="1" applyAlignment="1">
      <alignment vertical="center" wrapText="1"/>
    </xf>
    <xf numFmtId="0" fontId="15" fillId="0" borderId="0" xfId="0" applyFont="1" applyAlignment="1">
      <alignment vertical="center" wrapText="1"/>
    </xf>
    <xf numFmtId="0" fontId="14" fillId="0" borderId="0" xfId="0" applyFont="1" applyAlignment="1">
      <alignment vertical="center" wrapText="1"/>
    </xf>
    <xf numFmtId="0" fontId="16" fillId="0" borderId="0" xfId="0" applyFont="1" applyAlignment="1">
      <alignment vertical="center" wrapText="1"/>
    </xf>
    <xf numFmtId="0" fontId="0" fillId="0" borderId="0" xfId="0" applyAlignment="1">
      <alignment vertical="center" wrapText="1"/>
    </xf>
    <xf numFmtId="0" fontId="14" fillId="0" borderId="3" xfId="0" applyFont="1" applyBorder="1" applyAlignment="1">
      <alignment horizontal="left" vertical="center"/>
    </xf>
    <xf numFmtId="44" fontId="14" fillId="0" borderId="3" xfId="2" applyFont="1" applyBorder="1" applyAlignment="1">
      <alignment horizontal="left" vertical="center"/>
    </xf>
    <xf numFmtId="44" fontId="14" fillId="0" borderId="26" xfId="2" applyFont="1" applyBorder="1" applyAlignment="1">
      <alignment horizontal="left" vertical="center"/>
    </xf>
    <xf numFmtId="0" fontId="14" fillId="0" borderId="26" xfId="0" applyFont="1" applyBorder="1" applyAlignment="1">
      <alignment horizontal="left" vertical="center"/>
    </xf>
    <xf numFmtId="164" fontId="0" fillId="0" borderId="0" xfId="0" applyNumberFormat="1"/>
    <xf numFmtId="44" fontId="14" fillId="0" borderId="4" xfId="2" applyFont="1" applyBorder="1" applyAlignment="1">
      <alignment horizontal="left" vertical="center"/>
    </xf>
    <xf numFmtId="0" fontId="20" fillId="0" borderId="0" xfId="0" applyFont="1"/>
    <xf numFmtId="44" fontId="1" fillId="0" borderId="26" xfId="2" applyFont="1" applyBorder="1" applyAlignment="1">
      <alignment horizontal="left" vertical="center"/>
    </xf>
    <xf numFmtId="44" fontId="1" fillId="0" borderId="3" xfId="2" applyFont="1" applyBorder="1" applyAlignment="1">
      <alignment horizontal="left" vertical="center"/>
    </xf>
    <xf numFmtId="3" fontId="3" fillId="0" borderId="10" xfId="0" quotePrefix="1" applyNumberFormat="1" applyFont="1" applyFill="1" applyBorder="1" applyAlignment="1">
      <alignment horizontal="right" vertical="center"/>
    </xf>
    <xf numFmtId="3" fontId="3" fillId="0" borderId="5" xfId="0" quotePrefix="1" applyNumberFormat="1" applyFont="1" applyFill="1" applyBorder="1" applyAlignment="1">
      <alignment horizontal="right" vertical="center"/>
    </xf>
    <xf numFmtId="3" fontId="3" fillId="0" borderId="29" xfId="0" quotePrefix="1" applyNumberFormat="1" applyFont="1" applyFill="1" applyBorder="1" applyAlignment="1">
      <alignment horizontal="right" vertical="center"/>
    </xf>
    <xf numFmtId="3" fontId="3" fillId="0" borderId="29" xfId="0" applyNumberFormat="1" applyFont="1" applyFill="1" applyBorder="1" applyAlignment="1">
      <alignment horizontal="right" vertical="center"/>
    </xf>
    <xf numFmtId="3" fontId="3" fillId="0" borderId="27" xfId="0" quotePrefix="1" applyNumberFormat="1" applyFont="1" applyFill="1" applyBorder="1" applyAlignment="1">
      <alignment horizontal="right" vertical="center"/>
    </xf>
    <xf numFmtId="3" fontId="3" fillId="0" borderId="5" xfId="0" applyNumberFormat="1" applyFont="1" applyFill="1" applyBorder="1" applyAlignment="1">
      <alignment horizontal="right" vertical="center"/>
    </xf>
    <xf numFmtId="3" fontId="0" fillId="0" borderId="0" xfId="0" applyNumberFormat="1" applyAlignment="1">
      <alignment horizontal="right"/>
    </xf>
    <xf numFmtId="164" fontId="0" fillId="0" borderId="13" xfId="1" applyNumberFormat="1" applyFont="1" applyBorder="1" applyAlignment="1">
      <alignment horizontal="right" vertical="center"/>
    </xf>
    <xf numFmtId="164" fontId="0" fillId="0" borderId="14" xfId="1" applyNumberFormat="1" applyFont="1" applyBorder="1" applyAlignment="1">
      <alignment horizontal="right" vertical="center"/>
    </xf>
    <xf numFmtId="164" fontId="0" fillId="0" borderId="31" xfId="1" applyNumberFormat="1" applyFont="1" applyBorder="1" applyAlignment="1">
      <alignment horizontal="right" vertical="center"/>
    </xf>
    <xf numFmtId="164" fontId="20" fillId="0" borderId="15" xfId="1" applyNumberFormat="1" applyFont="1" applyBorder="1" applyAlignment="1">
      <alignment horizontal="right" vertical="center"/>
    </xf>
    <xf numFmtId="44" fontId="3" fillId="0" borderId="27" xfId="2" quotePrefix="1" applyFont="1" applyFill="1" applyBorder="1" applyAlignment="1">
      <alignment horizontal="right" vertical="center"/>
    </xf>
    <xf numFmtId="44" fontId="3" fillId="0" borderId="13" xfId="2" quotePrefix="1" applyFont="1" applyFill="1" applyBorder="1" applyAlignment="1">
      <alignment horizontal="right" vertical="center"/>
    </xf>
    <xf numFmtId="44" fontId="0" fillId="0" borderId="13" xfId="2" applyFont="1" applyBorder="1" applyAlignment="1">
      <alignment horizontal="right"/>
    </xf>
    <xf numFmtId="44" fontId="3" fillId="0" borderId="5" xfId="2" quotePrefix="1" applyFont="1" applyFill="1" applyBorder="1" applyAlignment="1">
      <alignment horizontal="right" vertical="center"/>
    </xf>
    <xf numFmtId="44" fontId="3" fillId="0" borderId="28" xfId="2" quotePrefix="1" applyFont="1" applyFill="1" applyBorder="1" applyAlignment="1">
      <alignment horizontal="right" vertical="center"/>
    </xf>
    <xf numFmtId="44" fontId="0" fillId="0" borderId="28" xfId="2" applyFont="1" applyBorder="1" applyAlignment="1">
      <alignment horizontal="right"/>
    </xf>
    <xf numFmtId="44" fontId="3" fillId="0" borderId="29" xfId="2" quotePrefix="1" applyFont="1" applyFill="1" applyBorder="1" applyAlignment="1">
      <alignment horizontal="right" vertical="center"/>
    </xf>
    <xf numFmtId="44" fontId="3" fillId="0" borderId="32" xfId="2" quotePrefix="1" applyFont="1" applyFill="1" applyBorder="1" applyAlignment="1">
      <alignment horizontal="right" vertical="center"/>
    </xf>
    <xf numFmtId="44" fontId="0" fillId="0" borderId="30" xfId="2" applyFont="1" applyBorder="1" applyAlignment="1">
      <alignment horizontal="right"/>
    </xf>
    <xf numFmtId="166" fontId="3" fillId="0" borderId="2" xfId="0" quotePrefix="1" applyNumberFormat="1" applyFont="1" applyFill="1" applyBorder="1" applyAlignment="1">
      <alignment horizontal="right" vertical="center"/>
    </xf>
    <xf numFmtId="166" fontId="3" fillId="0" borderId="13" xfId="0" quotePrefix="1" applyNumberFormat="1" applyFont="1" applyFill="1" applyBorder="1" applyAlignment="1">
      <alignment horizontal="right" vertical="center"/>
    </xf>
    <xf numFmtId="166" fontId="0" fillId="0" borderId="14" xfId="1" applyNumberFormat="1" applyFont="1" applyBorder="1" applyAlignment="1">
      <alignment horizontal="right"/>
    </xf>
    <xf numFmtId="166" fontId="3" fillId="0" borderId="26" xfId="0" quotePrefix="1" applyNumberFormat="1" applyFont="1" applyFill="1" applyBorder="1" applyAlignment="1">
      <alignment horizontal="right" vertical="center"/>
    </xf>
    <xf numFmtId="166" fontId="3" fillId="0" borderId="14" xfId="0" quotePrefix="1" applyNumberFormat="1" applyFont="1" applyFill="1" applyBorder="1" applyAlignment="1">
      <alignment horizontal="right" vertical="center"/>
    </xf>
    <xf numFmtId="166" fontId="3" fillId="0" borderId="28" xfId="0" quotePrefix="1" applyNumberFormat="1" applyFont="1" applyFill="1" applyBorder="1" applyAlignment="1">
      <alignment horizontal="right" vertical="center"/>
    </xf>
    <xf numFmtId="166" fontId="0" fillId="0" borderId="28" xfId="1" applyNumberFormat="1" applyFont="1" applyBorder="1" applyAlignment="1">
      <alignment horizontal="right"/>
    </xf>
    <xf numFmtId="166" fontId="3" fillId="0" borderId="3" xfId="0" quotePrefix="1" applyNumberFormat="1" applyFont="1" applyFill="1" applyBorder="1" applyAlignment="1">
      <alignment horizontal="right" vertical="center"/>
    </xf>
    <xf numFmtId="166" fontId="3" fillId="0" borderId="4" xfId="0" quotePrefix="1" applyNumberFormat="1" applyFont="1" applyFill="1" applyBorder="1" applyAlignment="1">
      <alignment horizontal="right" vertical="center"/>
    </xf>
    <xf numFmtId="166" fontId="3" fillId="0" borderId="32" xfId="0" quotePrefix="1" applyNumberFormat="1" applyFont="1" applyFill="1" applyBorder="1" applyAlignment="1">
      <alignment horizontal="right" vertical="center"/>
    </xf>
    <xf numFmtId="166" fontId="0" fillId="0" borderId="32" xfId="1" applyNumberFormat="1" applyFont="1" applyBorder="1" applyAlignment="1">
      <alignment horizontal="right"/>
    </xf>
    <xf numFmtId="165" fontId="20" fillId="0" borderId="0" xfId="0" applyNumberFormat="1" applyFont="1" applyAlignment="1">
      <alignment horizontal="right"/>
    </xf>
    <xf numFmtId="166" fontId="20" fillId="0" borderId="0" xfId="0" applyNumberFormat="1" applyFont="1" applyAlignment="1">
      <alignment horizontal="right"/>
    </xf>
    <xf numFmtId="44" fontId="20" fillId="0" borderId="15" xfId="2" applyFont="1" applyBorder="1" applyAlignment="1">
      <alignment horizontal="right"/>
    </xf>
    <xf numFmtId="0" fontId="17" fillId="3" borderId="9" xfId="0" applyFont="1" applyFill="1" applyBorder="1" applyAlignment="1">
      <alignment horizontal="center" vertical="center" wrapText="1"/>
    </xf>
    <xf numFmtId="0" fontId="21" fillId="3" borderId="9" xfId="0" applyFont="1" applyFill="1" applyBorder="1" applyAlignment="1">
      <alignment horizontal="center" vertical="center"/>
    </xf>
    <xf numFmtId="0" fontId="18" fillId="3" borderId="9" xfId="0" applyFont="1" applyFill="1" applyBorder="1" applyAlignment="1">
      <alignment horizontal="center" vertical="center" wrapText="1"/>
    </xf>
    <xf numFmtId="0" fontId="22" fillId="3" borderId="8" xfId="0" applyFont="1" applyFill="1" applyBorder="1" applyAlignment="1">
      <alignment horizontal="center" vertical="center" wrapText="1"/>
    </xf>
    <xf numFmtId="0" fontId="22" fillId="4" borderId="25" xfId="0" applyFont="1" applyFill="1" applyBorder="1" applyAlignment="1">
      <alignment horizontal="center" vertical="center" wrapText="1"/>
    </xf>
    <xf numFmtId="0" fontId="23" fillId="4" borderId="25" xfId="0" applyFont="1" applyFill="1" applyBorder="1" applyAlignment="1">
      <alignment horizontal="center" vertical="center"/>
    </xf>
    <xf numFmtId="0" fontId="23" fillId="4" borderId="9" xfId="0" applyFont="1" applyFill="1" applyBorder="1" applyAlignment="1">
      <alignment horizontal="center" vertical="center"/>
    </xf>
    <xf numFmtId="0" fontId="23" fillId="4" borderId="11" xfId="0" applyFont="1" applyFill="1" applyBorder="1" applyAlignment="1">
      <alignment horizontal="center" vertical="center"/>
    </xf>
    <xf numFmtId="0" fontId="17" fillId="4" borderId="9" xfId="0" applyFont="1" applyFill="1" applyBorder="1" applyAlignment="1">
      <alignment horizontal="center" vertical="center" wrapText="1"/>
    </xf>
    <xf numFmtId="0" fontId="21" fillId="4" borderId="9" xfId="0" applyFont="1" applyFill="1" applyBorder="1" applyAlignment="1">
      <alignment horizontal="center" vertical="center"/>
    </xf>
    <xf numFmtId="0" fontId="18" fillId="4" borderId="9" xfId="0" applyFont="1" applyFill="1" applyBorder="1" applyAlignment="1">
      <alignment horizontal="center" vertical="center" wrapText="1"/>
    </xf>
    <xf numFmtId="0" fontId="25" fillId="3" borderId="25" xfId="0" applyFont="1" applyFill="1" applyBorder="1" applyAlignment="1">
      <alignment horizontal="center" vertical="center"/>
    </xf>
    <xf numFmtId="0" fontId="25" fillId="3" borderId="9" xfId="0" applyFont="1" applyFill="1" applyBorder="1" applyAlignment="1">
      <alignment horizontal="center" vertical="center"/>
    </xf>
    <xf numFmtId="0" fontId="25" fillId="4" borderId="25" xfId="0" applyFont="1" applyFill="1" applyBorder="1" applyAlignment="1">
      <alignment horizontal="center" vertical="center"/>
    </xf>
    <xf numFmtId="0" fontId="25" fillId="4" borderId="9" xfId="0" applyFont="1" applyFill="1" applyBorder="1" applyAlignment="1">
      <alignment horizontal="center" vertical="center"/>
    </xf>
    <xf numFmtId="0" fontId="27" fillId="3" borderId="9" xfId="0" applyFont="1" applyFill="1" applyBorder="1" applyAlignment="1">
      <alignment horizontal="center" vertical="center"/>
    </xf>
    <xf numFmtId="0" fontId="27" fillId="3" borderId="11" xfId="0" applyFont="1" applyFill="1" applyBorder="1" applyAlignment="1">
      <alignment horizontal="center" vertical="center"/>
    </xf>
    <xf numFmtId="166" fontId="28" fillId="5" borderId="34" xfId="3" applyNumberFormat="1"/>
    <xf numFmtId="164" fontId="0" fillId="6" borderId="9" xfId="1" applyNumberFormat="1" applyFont="1" applyFill="1" applyBorder="1"/>
    <xf numFmtId="164" fontId="0" fillId="7" borderId="9" xfId="1" applyNumberFormat="1" applyFont="1" applyFill="1" applyBorder="1" applyAlignment="1">
      <alignment horizontal="center" vertical="center"/>
    </xf>
    <xf numFmtId="44" fontId="20" fillId="0" borderId="0" xfId="0" applyNumberFormat="1" applyFont="1"/>
    <xf numFmtId="0" fontId="26" fillId="0" borderId="25" xfId="0" applyFont="1" applyBorder="1" applyAlignment="1">
      <alignment horizontal="center" vertical="center"/>
    </xf>
    <xf numFmtId="0" fontId="26" fillId="0" borderId="11" xfId="0" applyFont="1" applyBorder="1" applyAlignment="1">
      <alignment horizontal="center" vertical="center"/>
    </xf>
    <xf numFmtId="0" fontId="26" fillId="0" borderId="12" xfId="0" applyFont="1" applyBorder="1" applyAlignment="1">
      <alignment horizontal="center" vertical="center"/>
    </xf>
    <xf numFmtId="0" fontId="19" fillId="0" borderId="25" xfId="0" applyFont="1" applyBorder="1" applyAlignment="1">
      <alignment horizontal="center" vertical="center"/>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24" fillId="7" borderId="33" xfId="0" applyFont="1" applyFill="1" applyBorder="1" applyAlignment="1">
      <alignment horizontal="center" vertical="center"/>
    </xf>
    <xf numFmtId="0" fontId="24" fillId="7" borderId="15" xfId="0" applyFont="1" applyFill="1" applyBorder="1" applyAlignment="1">
      <alignment horizontal="center" vertical="center"/>
    </xf>
    <xf numFmtId="0" fontId="24" fillId="6" borderId="33" xfId="0" applyFont="1" applyFill="1" applyBorder="1" applyAlignment="1">
      <alignment horizontal="center" vertical="center"/>
    </xf>
    <xf numFmtId="0" fontId="24" fillId="6" borderId="15" xfId="0" applyFont="1" applyFill="1" applyBorder="1" applyAlignment="1">
      <alignment horizontal="center" vertical="center"/>
    </xf>
    <xf numFmtId="0" fontId="8" fillId="0" borderId="25" xfId="0" applyFont="1" applyBorder="1" applyAlignment="1">
      <alignment horizontal="center"/>
    </xf>
    <xf numFmtId="0" fontId="8" fillId="0" borderId="11" xfId="0" applyFont="1" applyBorder="1" applyAlignment="1">
      <alignment horizontal="center"/>
    </xf>
    <xf numFmtId="0" fontId="8" fillId="0" borderId="12" xfId="0" applyFont="1" applyBorder="1" applyAlignment="1">
      <alignment horizontal="center"/>
    </xf>
    <xf numFmtId="0" fontId="5" fillId="0" borderId="0" xfId="0" applyFont="1" applyAlignment="1">
      <alignment horizontal="center"/>
    </xf>
  </cellXfs>
  <cellStyles count="4">
    <cellStyle name="Celda de comprobación" xfId="3" builtinId="23"/>
    <cellStyle name="Millares" xfId="1" builtinId="3"/>
    <cellStyle name="Moneda" xfId="2" builtinId="4"/>
    <cellStyle name="Normal" xfId="0" builtinId="0"/>
  </cellStyles>
  <dxfs count="0"/>
  <tableStyles count="0" defaultTableStyle="TableStyleMedium9" defaultPivotStyle="PivotStyleLight16"/>
  <colors>
    <mruColors>
      <color rgb="FFFE8A92"/>
      <color rgb="FFFD5D68"/>
      <color rgb="FFF95D59"/>
      <color rgb="FF5AEC8B"/>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MX"/>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lang="es-ES"/>
            </a:pPr>
            <a:r>
              <a:rPr lang="es-MX"/>
              <a:t>RECAUDACION    FINANCIERA    POR    MES</a:t>
            </a:r>
          </a:p>
        </c:rich>
      </c:tx>
      <c:layout>
        <c:manualLayout>
          <c:xMode val="edge"/>
          <c:yMode val="edge"/>
          <c:x val="1.7991358133489028E-2"/>
          <c:y val="1.4060606194804164E-2"/>
        </c:manualLayout>
      </c:layout>
      <c:overlay val="0"/>
      <c:spPr>
        <a:noFill/>
        <a:ln w="25400">
          <a:noFill/>
        </a:ln>
      </c:spPr>
    </c:title>
    <c:autoTitleDeleted val="0"/>
    <c:view3D>
      <c:rotX val="15"/>
      <c:rotY val="20"/>
      <c:depthPercent val="100"/>
      <c:rAngAx val="1"/>
    </c:view3D>
    <c:floor>
      <c:thickness val="0"/>
    </c:floor>
    <c:sideWall>
      <c:thickness val="0"/>
    </c:sideWall>
    <c:backWall>
      <c:thickness val="0"/>
    </c:backWall>
    <c:plotArea>
      <c:layout>
        <c:manualLayout>
          <c:layoutTarget val="inner"/>
          <c:xMode val="edge"/>
          <c:yMode val="edge"/>
          <c:x val="1.2536950580292498E-2"/>
          <c:y val="0.10534515899267242"/>
          <c:w val="0.94883411657601535"/>
          <c:h val="0.69969838268576334"/>
        </c:manualLayout>
      </c:layout>
      <c:bar3DChart>
        <c:barDir val="col"/>
        <c:grouping val="clustered"/>
        <c:varyColors val="0"/>
        <c:ser>
          <c:idx val="0"/>
          <c:order val="0"/>
          <c:invertIfNegative val="0"/>
          <c:dLbls>
            <c:dLbl>
              <c:idx val="0"/>
              <c:layout>
                <c:manualLayout>
                  <c:x val="2.7232344484957975E-3"/>
                  <c:y val="0.18785302016562178"/>
                </c:manualLayout>
              </c:layout>
              <c:showLegendKey val="0"/>
              <c:showVal val="1"/>
              <c:showCatName val="0"/>
              <c:showSerName val="0"/>
              <c:showPercent val="0"/>
              <c:showBubbleSize val="0"/>
              <c:extLst>
                <c:ext xmlns:c15="http://schemas.microsoft.com/office/drawing/2012/chart" uri="{CE6537A1-D6FC-4f65-9D91-7224C49458BB}"/>
              </c:extLst>
            </c:dLbl>
            <c:dLbl>
              <c:idx val="1"/>
              <c:layout>
                <c:manualLayout>
                  <c:x val="5.4463311999471244E-3"/>
                  <c:y val="0.24254545686037182"/>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5.4463311999471244E-3"/>
                  <c:y val="0.26363636615257807"/>
                </c:manualLayout>
              </c:layout>
              <c:showLegendKey val="0"/>
              <c:showVal val="1"/>
              <c:showCatName val="0"/>
              <c:showSerName val="0"/>
              <c:showPercent val="0"/>
              <c:showBubbleSize val="0"/>
              <c:extLst>
                <c:ext xmlns:c15="http://schemas.microsoft.com/office/drawing/2012/chart" uri="{CE6537A1-D6FC-4f65-9D91-7224C49458BB}"/>
              </c:extLst>
            </c:dLbl>
            <c:dLbl>
              <c:idx val="3"/>
              <c:layout>
                <c:manualLayout>
                  <c:x val="5.1056687119267674E-3"/>
                  <c:y val="0.22358522761713412"/>
                </c:manualLayout>
              </c:layout>
              <c:showLegendKey val="0"/>
              <c:showVal val="1"/>
              <c:showCatName val="0"/>
              <c:showSerName val="0"/>
              <c:showPercent val="0"/>
              <c:showBubbleSize val="0"/>
              <c:extLst>
                <c:ext xmlns:c15="http://schemas.microsoft.com/office/drawing/2012/chart" uri="{CE6537A1-D6FC-4f65-9D91-7224C49458BB}"/>
              </c:extLst>
            </c:dLbl>
            <c:dLbl>
              <c:idx val="4"/>
              <c:layout>
                <c:manualLayout>
                  <c:x val="-5.2930743894513046E-3"/>
                  <c:y val="-0.19823295822699083"/>
                </c:manualLayout>
              </c:layout>
              <c:showLegendKey val="0"/>
              <c:showVal val="1"/>
              <c:showCatName val="0"/>
              <c:showSerName val="0"/>
              <c:showPercent val="0"/>
              <c:showBubbleSize val="0"/>
              <c:extLst>
                <c:ext xmlns:c15="http://schemas.microsoft.com/office/drawing/2012/chart" uri="{CE6537A1-D6FC-4f65-9D91-7224C49458BB}"/>
              </c:extLst>
            </c:dLbl>
            <c:dLbl>
              <c:idx val="5"/>
              <c:layout>
                <c:manualLayout>
                  <c:x val="3.7101091662168563E-3"/>
                  <c:y val="-0.20739394137336134"/>
                </c:manualLayout>
              </c:layout>
              <c:showLegendKey val="0"/>
              <c:showVal val="1"/>
              <c:showCatName val="0"/>
              <c:showSerName val="0"/>
              <c:showPercent val="0"/>
              <c:showBubbleSize val="0"/>
            </c:dLbl>
            <c:dLbl>
              <c:idx val="6"/>
              <c:layout>
                <c:manualLayout>
                  <c:x val="3.8162735875037178E-3"/>
                  <c:y val="-0.21090909292206239"/>
                </c:manualLayout>
              </c:layout>
              <c:showLegendKey val="0"/>
              <c:showVal val="1"/>
              <c:showCatName val="0"/>
              <c:showSerName val="0"/>
              <c:showPercent val="0"/>
              <c:showBubbleSize val="0"/>
            </c:dLbl>
            <c:dLbl>
              <c:idx val="7"/>
              <c:layout>
                <c:manualLayout>
                  <c:x val="3.7101091662168563E-3"/>
                  <c:y val="-0.19333333517855719"/>
                </c:manualLayout>
              </c:layout>
              <c:showLegendKey val="0"/>
              <c:showVal val="1"/>
              <c:showCatName val="0"/>
              <c:showSerName val="0"/>
              <c:showPercent val="0"/>
              <c:showBubbleSize val="0"/>
            </c:dLbl>
            <c:dLbl>
              <c:idx val="8"/>
              <c:layout>
                <c:manualLayout>
                  <c:x val="9.2751352184976699E-3"/>
                  <c:y val="-0.1736268973860835"/>
                </c:manualLayout>
              </c:layout>
              <c:showLegendKey val="0"/>
              <c:showVal val="1"/>
              <c:showCatName val="0"/>
              <c:showSerName val="0"/>
              <c:showPercent val="0"/>
              <c:showBubbleSize val="0"/>
            </c:dLbl>
            <c:dLbl>
              <c:idx val="9"/>
              <c:layout>
                <c:manualLayout>
                  <c:x val="0"/>
                  <c:y val="-0.16872727433765003"/>
                </c:manualLayout>
              </c:layout>
              <c:showLegendKey val="0"/>
              <c:showVal val="1"/>
              <c:showCatName val="0"/>
              <c:showSerName val="0"/>
              <c:showPercent val="0"/>
              <c:showBubbleSize val="0"/>
            </c:dLbl>
            <c:dLbl>
              <c:idx val="10"/>
              <c:layout>
                <c:manualLayout>
                  <c:x val="3.4975049295541921E-3"/>
                  <c:y val="-0.16521212278894898"/>
                </c:manualLayout>
              </c:layout>
              <c:showLegendKey val="0"/>
              <c:showVal val="1"/>
              <c:showCatName val="0"/>
              <c:showSerName val="0"/>
              <c:showPercent val="0"/>
              <c:showBubbleSize val="0"/>
            </c:dLbl>
            <c:dLbl>
              <c:idx val="11"/>
              <c:layout>
                <c:manualLayout>
                  <c:x val="-1.7487524647770961E-3"/>
                  <c:y val="-0.16169697124024793"/>
                </c:manualLayout>
              </c:layout>
              <c:showLegendKey val="0"/>
              <c:showVal val="1"/>
              <c:showCatName val="0"/>
              <c:showSerName val="0"/>
              <c:showPercent val="0"/>
              <c:showBubbleSize val="0"/>
            </c:dLbl>
            <c:numFmt formatCode="&quot;$&quot;#,##0.00" sourceLinked="0"/>
            <c:spPr>
              <a:noFill/>
              <a:ln w="25400">
                <a:noFill/>
              </a:ln>
            </c:spPr>
            <c:txPr>
              <a:bodyPr rot="-5400000" vert="horz"/>
              <a:lstStyle/>
              <a:p>
                <a:pPr>
                  <a:defRPr lang="es-ES"/>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'REPORTE INDICADORES'!$C$82:$N$82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'REPORTE INDICADORES'!$C$95:$N$95</c:f>
              <c:numCache>
                <c:formatCode>[$$-80A]#,##0</c:formatCode>
                <c:ptCount val="12"/>
                <c:pt idx="0">
                  <c:v>13614187.199999999</c:v>
                </c:pt>
                <c:pt idx="1">
                  <c:v>12974809.720000001</c:v>
                </c:pt>
                <c:pt idx="2">
                  <c:v>12988035.619999999</c:v>
                </c:pt>
                <c:pt idx="3">
                  <c:v>13070187.039999999</c:v>
                </c:pt>
                <c:pt idx="4" formatCode="[$$-80A]#,##0.00">
                  <c:v>13263587.93</c:v>
                </c:pt>
                <c:pt idx="5">
                  <c:v>0</c:v>
                </c:pt>
                <c:pt idx="6">
                  <c:v>0</c:v>
                </c:pt>
                <c:pt idx="7">
                  <c:v>0</c:v>
                </c:pt>
                <c:pt idx="8">
                  <c:v>0</c:v>
                </c:pt>
                <c:pt idx="9">
                  <c:v>0</c:v>
                </c:pt>
                <c:pt idx="10">
                  <c:v>0</c:v>
                </c:pt>
                <c:pt idx="11">
                  <c:v>0</c:v>
                </c:pt>
              </c:numCache>
            </c:numRef>
          </c:val>
        </c:ser>
        <c:dLbls>
          <c:showLegendKey val="0"/>
          <c:showVal val="1"/>
          <c:showCatName val="0"/>
          <c:showSerName val="0"/>
          <c:showPercent val="0"/>
          <c:showBubbleSize val="0"/>
        </c:dLbls>
        <c:gapWidth val="150"/>
        <c:shape val="cylinder"/>
        <c:axId val="39502848"/>
        <c:axId val="78241088"/>
        <c:axId val="0"/>
      </c:bar3DChart>
      <c:catAx>
        <c:axId val="39502848"/>
        <c:scaling>
          <c:orientation val="minMax"/>
        </c:scaling>
        <c:delete val="0"/>
        <c:axPos val="b"/>
        <c:numFmt formatCode="General" sourceLinked="1"/>
        <c:majorTickMark val="none"/>
        <c:minorTickMark val="none"/>
        <c:tickLblPos val="nextTo"/>
        <c:txPr>
          <a:bodyPr/>
          <a:lstStyle/>
          <a:p>
            <a:pPr>
              <a:defRPr lang="es-ES" sz="950" baseline="0"/>
            </a:pPr>
            <a:endParaRPr lang="es-MX"/>
          </a:p>
        </c:txPr>
        <c:crossAx val="78241088"/>
        <c:crosses val="autoZero"/>
        <c:auto val="1"/>
        <c:lblAlgn val="ctr"/>
        <c:lblOffset val="100"/>
        <c:noMultiLvlLbl val="0"/>
      </c:catAx>
      <c:valAx>
        <c:axId val="78241088"/>
        <c:scaling>
          <c:orientation val="minMax"/>
        </c:scaling>
        <c:delete val="1"/>
        <c:axPos val="l"/>
        <c:numFmt formatCode="[$$-80A]#,##0" sourceLinked="1"/>
        <c:majorTickMark val="out"/>
        <c:minorTickMark val="none"/>
        <c:tickLblPos val="nextTo"/>
        <c:crossAx val="39502848"/>
        <c:crosses val="autoZero"/>
        <c:crossBetween val="between"/>
      </c:valAx>
      <c:spPr>
        <a:noFill/>
        <a:ln w="25400">
          <a:noFill/>
        </a:ln>
      </c:spPr>
    </c:plotArea>
    <c:plotVisOnly val="1"/>
    <c:dispBlanksAs val="gap"/>
    <c:showDLblsOverMax val="0"/>
  </c:chart>
  <c:printSettings>
    <c:headerFooter/>
    <c:pageMargins b="0.75000000000000344" l="0.70000000000000062" r="0.70000000000000062" t="0.750000000000003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600"/>
            </a:pPr>
            <a:r>
              <a:rPr lang="es-MX" sz="1600"/>
              <a:t>RECAUDACION FINANCIERA POR MES Y</a:t>
            </a:r>
            <a:r>
              <a:rPr lang="es-MX" sz="1600" baseline="0"/>
              <a:t> TRAMITE</a:t>
            </a:r>
            <a:endParaRPr lang="es-MX" sz="1600"/>
          </a:p>
        </c:rich>
      </c:tx>
      <c:layout>
        <c:manualLayout>
          <c:xMode val="edge"/>
          <c:yMode val="edge"/>
          <c:x val="0.32850998618770905"/>
          <c:y val="2.2789333743705616E-2"/>
        </c:manualLayout>
      </c:layout>
      <c:overlay val="0"/>
      <c:spPr>
        <a:noFill/>
        <a:ln w="25400">
          <a:noFill/>
        </a:ln>
      </c:spPr>
    </c:title>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0"/>
        <c:ser>
          <c:idx val="0"/>
          <c:order val="0"/>
          <c:invertIfNegative val="0"/>
          <c:dLbls>
            <c:dLbl>
              <c:idx val="3"/>
              <c:layout>
                <c:manualLayout>
                  <c:x val="2.6285527892049854E-3"/>
                  <c:y val="0.18099545791660943"/>
                </c:manualLayout>
              </c:layout>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rot="-5400000" vert="horz"/>
              <a:lstStyle/>
              <a:p>
                <a:pPr>
                  <a:defRPr lang="es-ES"/>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'INDICADORES MOVILIDAD'!#REF!</c:f>
              <c:numCache>
                <c:formatCode>General</c:formatCode>
                <c:ptCount val="14"/>
                <c:pt idx="0">
                  <c:v>2490</c:v>
                </c:pt>
                <c:pt idx="1">
                  <c:v>150</c:v>
                </c:pt>
                <c:pt idx="2">
                  <c:v>74925</c:v>
                </c:pt>
                <c:pt idx="3">
                  <c:v>2743900</c:v>
                </c:pt>
                <c:pt idx="4">
                  <c:v>24400</c:v>
                </c:pt>
                <c:pt idx="5">
                  <c:v>34060</c:v>
                </c:pt>
                <c:pt idx="6">
                  <c:v>7550</c:v>
                </c:pt>
                <c:pt idx="7">
                  <c:v>196280</c:v>
                </c:pt>
                <c:pt idx="8">
                  <c:v>310</c:v>
                </c:pt>
                <c:pt idx="9">
                  <c:v>554940</c:v>
                </c:pt>
                <c:pt idx="10">
                  <c:v>26250</c:v>
                </c:pt>
                <c:pt idx="11">
                  <c:v>14120</c:v>
                </c:pt>
                <c:pt idx="12">
                  <c:v>0</c:v>
                </c:pt>
                <c:pt idx="13">
                  <c:v>0</c:v>
                </c:pt>
              </c:numCache>
            </c:numRef>
          </c:val>
          <c:extLst>
            <c:ext xmlns:c15="http://schemas.microsoft.com/office/drawing/2012/chart" uri="{02D57815-91ED-43cb-92C2-25804820EDAC}">
              <c15:filteredCategoryTitle>
                <c15:cat>
                  <c:numRef>
                    <c:extLst>
                      <c:ext uri="{02D57815-91ED-43cb-92C2-25804820EDAC}">
                        <c15:formulaRef>
                          <c15:sqref>'INDICADORES MOVILIDAD'!#REF!</c15:sqref>
                        </c15:formulaRef>
                      </c:ext>
                    </c:extLst>
                    <c:numCache>
                      <c:formatCode>General</c:formatCode>
                      <c:ptCount val="14"/>
                    </c:numCache>
                  </c:numRef>
                </c15:cat>
              </c15:filteredCategoryTitle>
            </c:ext>
          </c:extLst>
        </c:ser>
        <c:dLbls>
          <c:showLegendKey val="0"/>
          <c:showVal val="1"/>
          <c:showCatName val="0"/>
          <c:showSerName val="0"/>
          <c:showPercent val="0"/>
          <c:showBubbleSize val="0"/>
        </c:dLbls>
        <c:gapWidth val="150"/>
        <c:shape val="cylinder"/>
        <c:axId val="121960448"/>
        <c:axId val="122122176"/>
        <c:axId val="0"/>
      </c:bar3DChart>
      <c:catAx>
        <c:axId val="121960448"/>
        <c:scaling>
          <c:orientation val="minMax"/>
        </c:scaling>
        <c:delete val="0"/>
        <c:axPos val="b"/>
        <c:numFmt formatCode="General" sourceLinked="1"/>
        <c:majorTickMark val="none"/>
        <c:minorTickMark val="none"/>
        <c:tickLblPos val="nextTo"/>
        <c:txPr>
          <a:bodyPr/>
          <a:lstStyle/>
          <a:p>
            <a:pPr>
              <a:defRPr lang="es-ES" sz="800"/>
            </a:pPr>
            <a:endParaRPr lang="es-MX"/>
          </a:p>
        </c:txPr>
        <c:crossAx val="122122176"/>
        <c:crosses val="autoZero"/>
        <c:auto val="1"/>
        <c:lblAlgn val="ctr"/>
        <c:lblOffset val="100"/>
        <c:noMultiLvlLbl val="0"/>
      </c:catAx>
      <c:valAx>
        <c:axId val="122122176"/>
        <c:scaling>
          <c:orientation val="minMax"/>
        </c:scaling>
        <c:delete val="1"/>
        <c:axPos val="l"/>
        <c:numFmt formatCode="General" sourceLinked="1"/>
        <c:majorTickMark val="out"/>
        <c:minorTickMark val="none"/>
        <c:tickLblPos val="nextTo"/>
        <c:crossAx val="121960448"/>
        <c:crosses val="autoZero"/>
        <c:crossBetween val="between"/>
      </c:valAx>
      <c:spPr>
        <a:noFill/>
        <a:ln w="25400">
          <a:noFill/>
        </a:ln>
      </c:spPr>
    </c:plotArea>
    <c:plotVisOnly val="1"/>
    <c:dispBlanksAs val="gap"/>
    <c:showDLblsOverMax val="0"/>
  </c:chart>
  <c:printSettings>
    <c:headerFooter alignWithMargins="0"/>
    <c:pageMargins b="0.75000000000000344" l="0.70000000000000062" r="0.70000000000000062" t="0.75000000000000344" header="0.30000000000000032" footer="0.30000000000000032"/>
    <c:pageSetup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a:pPr>
            <a:r>
              <a:rPr lang="es-MX" sz="1800" b="1" i="0" u="none" strike="noStrike" baseline="0"/>
              <a:t>NUMERO DE TRAMITES  POR MES </a:t>
            </a:r>
            <a:endParaRPr lang="es-MX"/>
          </a:p>
        </c:rich>
      </c:tx>
      <c:overlay val="0"/>
      <c:spPr>
        <a:noFill/>
        <a:ln w="25400">
          <a:noFill/>
        </a:ln>
      </c:spPr>
    </c:title>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0"/>
        <c:ser>
          <c:idx val="0"/>
          <c:order val="0"/>
          <c:invertIfNegative val="0"/>
          <c:dLbls>
            <c:dLbl>
              <c:idx val="0"/>
              <c:layout>
                <c:manualLayout>
                  <c:x val="4.7548292716774673E-3"/>
                  <c:y val="0.26817752596789624"/>
                </c:manualLayout>
              </c:layout>
              <c:showLegendKey val="0"/>
              <c:showVal val="1"/>
              <c:showCatName val="0"/>
              <c:showSerName val="0"/>
              <c:showPercent val="0"/>
              <c:showBubbleSize val="0"/>
              <c:extLst>
                <c:ext xmlns:c15="http://schemas.microsoft.com/office/drawing/2012/chart" uri="{CE6537A1-D6FC-4f65-9D91-7224C49458BB}"/>
              </c:extLst>
            </c:dLbl>
            <c:dLbl>
              <c:idx val="1"/>
              <c:layout>
                <c:manualLayout>
                  <c:x val="4.7548292716774673E-3"/>
                  <c:y val="0.23796033994334378"/>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4.7548292716774673E-3"/>
                  <c:y val="0.18508026440037859"/>
                </c:manualLayout>
              </c:layout>
              <c:showLegendKey val="0"/>
              <c:showVal val="1"/>
              <c:showCatName val="0"/>
              <c:showSerName val="0"/>
              <c:showPercent val="0"/>
              <c:showBubbleSize val="0"/>
              <c:extLst>
                <c:ext xmlns:c15="http://schemas.microsoft.com/office/drawing/2012/chart" uri="{CE6537A1-D6FC-4f65-9D91-7224C49458BB}"/>
              </c:extLst>
            </c:dLbl>
            <c:dLbl>
              <c:idx val="3"/>
              <c:layout>
                <c:manualLayout>
                  <c:x val="3.3589921542406882E-3"/>
                  <c:y val="0.18502202643171806"/>
                </c:manualLayout>
              </c:layout>
              <c:showLegendKey val="0"/>
              <c:showVal val="1"/>
              <c:showCatName val="0"/>
              <c:showSerName val="0"/>
              <c:showPercent val="0"/>
              <c:showBubbleSize val="0"/>
              <c:extLst>
                <c:ext xmlns:c15="http://schemas.microsoft.com/office/drawing/2012/chart" uri="{CE6537A1-D6FC-4f65-9D91-7224C49458BB}"/>
              </c:extLst>
            </c:dLbl>
            <c:dLbl>
              <c:idx val="4"/>
              <c:layout>
                <c:manualLayout>
                  <c:x val="1.6794960771203441E-3"/>
                  <c:y val="0.17180616740088106"/>
                </c:manualLayout>
              </c:layout>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rot="-5400000" vert="horz"/>
              <a:lstStyle/>
              <a:p>
                <a:pPr>
                  <a:defRPr lang="es-ES"/>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'INDICADORES MOVILIDAD'!#REF!</c:f>
              <c:numCache>
                <c:formatCode>General</c:formatCode>
                <c:ptCount val="12"/>
                <c:pt idx="0">
                  <c:v>3181</c:v>
                </c:pt>
                <c:pt idx="1">
                  <c:v>3028</c:v>
                </c:pt>
                <c:pt idx="2">
                  <c:v>2627</c:v>
                </c:pt>
                <c:pt idx="3">
                  <c:v>3216</c:v>
                </c:pt>
                <c:pt idx="4">
                  <c:v>3131</c:v>
                </c:pt>
                <c:pt idx="5">
                  <c:v>0</c:v>
                </c:pt>
                <c:pt idx="6">
                  <c:v>0</c:v>
                </c:pt>
                <c:pt idx="7">
                  <c:v>0</c:v>
                </c:pt>
                <c:pt idx="8">
                  <c:v>0</c:v>
                </c:pt>
                <c:pt idx="9">
                  <c:v>0</c:v>
                </c:pt>
                <c:pt idx="10">
                  <c:v>0</c:v>
                </c:pt>
                <c:pt idx="11">
                  <c:v>0</c:v>
                </c:pt>
              </c:numCache>
            </c:numRef>
          </c:val>
          <c:extLst>
            <c:ext xmlns:c15="http://schemas.microsoft.com/office/drawing/2012/chart" uri="{02D57815-91ED-43cb-92C2-25804820EDAC}">
              <c15:filteredCategoryTitle>
                <c15:cat>
                  <c:strRef>
                    <c:extLst>
                      <c:ext uri="{02D57815-91ED-43cb-92C2-25804820EDAC}">
                        <c15:formulaRef>
                          <c15:sqref>'INDICADORES MOVILIDAD'!#REF!</c15:sqref>
                        </c15:formulaRef>
                      </c:ext>
                    </c:extLst>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15:cat>
              </c15:filteredCategoryTitle>
            </c:ext>
          </c:extLst>
        </c:ser>
        <c:dLbls>
          <c:showLegendKey val="0"/>
          <c:showVal val="1"/>
          <c:showCatName val="0"/>
          <c:showSerName val="0"/>
          <c:showPercent val="0"/>
          <c:showBubbleSize val="0"/>
        </c:dLbls>
        <c:gapWidth val="150"/>
        <c:shape val="cylinder"/>
        <c:axId val="121961984"/>
        <c:axId val="122123904"/>
        <c:axId val="0"/>
      </c:bar3DChart>
      <c:catAx>
        <c:axId val="121961984"/>
        <c:scaling>
          <c:orientation val="minMax"/>
        </c:scaling>
        <c:delete val="0"/>
        <c:axPos val="b"/>
        <c:numFmt formatCode="General" sourceLinked="1"/>
        <c:majorTickMark val="none"/>
        <c:minorTickMark val="none"/>
        <c:tickLblPos val="nextTo"/>
        <c:txPr>
          <a:bodyPr/>
          <a:lstStyle/>
          <a:p>
            <a:pPr>
              <a:defRPr lang="es-ES"/>
            </a:pPr>
            <a:endParaRPr lang="es-MX"/>
          </a:p>
        </c:txPr>
        <c:crossAx val="122123904"/>
        <c:crosses val="autoZero"/>
        <c:auto val="1"/>
        <c:lblAlgn val="ctr"/>
        <c:lblOffset val="100"/>
        <c:noMultiLvlLbl val="0"/>
      </c:catAx>
      <c:valAx>
        <c:axId val="122123904"/>
        <c:scaling>
          <c:orientation val="minMax"/>
        </c:scaling>
        <c:delete val="1"/>
        <c:axPos val="l"/>
        <c:numFmt formatCode="General" sourceLinked="1"/>
        <c:majorTickMark val="out"/>
        <c:minorTickMark val="none"/>
        <c:tickLblPos val="nextTo"/>
        <c:crossAx val="121961984"/>
        <c:crosses val="autoZero"/>
        <c:crossBetween val="between"/>
      </c:valAx>
      <c:spPr>
        <a:noFill/>
        <a:ln w="25400">
          <a:noFill/>
        </a:ln>
      </c:spPr>
    </c:plotArea>
    <c:plotVisOnly val="1"/>
    <c:dispBlanksAs val="gap"/>
    <c:showDLblsOverMax val="0"/>
  </c:chart>
  <c:printSettings>
    <c:headerFooter alignWithMargins="0"/>
    <c:pageMargins b="0.75000000000000344" l="0.70000000000000062" r="0.70000000000000062" t="0.75000000000000344"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MX" sz="1400"/>
              <a:t>NUMERO DE ACCIONES POR MES Y</a:t>
            </a:r>
            <a:r>
              <a:rPr lang="es-MX" sz="1400" baseline="0"/>
              <a:t> TRAMITE</a:t>
            </a:r>
            <a:endParaRPr lang="es-MX" sz="1400"/>
          </a:p>
        </c:rich>
      </c:tx>
      <c:layout>
        <c:manualLayout>
          <c:xMode val="edge"/>
          <c:yMode val="edge"/>
          <c:x val="0.30776823351626531"/>
          <c:y val="2.9908018254475002E-2"/>
        </c:manualLayout>
      </c:layout>
      <c:overlay val="0"/>
      <c:spPr>
        <a:noFill/>
        <a:ln w="25400">
          <a:noFill/>
        </a:ln>
      </c:spPr>
    </c:title>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0"/>
        <c:ser>
          <c:idx val="0"/>
          <c:order val="0"/>
          <c:invertIfNegative val="0"/>
          <c:dLbls>
            <c:dLbl>
              <c:idx val="3"/>
              <c:layout>
                <c:manualLayout>
                  <c:x val="5.0384882313610404E-3"/>
                  <c:y val="0.17655167976321637"/>
                </c:manualLayout>
              </c:layout>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rot="-5400000" vert="horz"/>
              <a:lstStyle/>
              <a:p>
                <a:pPr>
                  <a:defRPr lang="es-ES"/>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'INDICADORES MOVILIDAD'!#REF!</c:f>
              <c:numCache>
                <c:formatCode>General</c:formatCode>
                <c:ptCount val="14"/>
                <c:pt idx="0">
                  <c:v>45</c:v>
                </c:pt>
                <c:pt idx="1">
                  <c:v>1</c:v>
                </c:pt>
                <c:pt idx="2">
                  <c:v>363</c:v>
                </c:pt>
                <c:pt idx="3">
                  <c:v>10971</c:v>
                </c:pt>
                <c:pt idx="4">
                  <c:v>204</c:v>
                </c:pt>
                <c:pt idx="5">
                  <c:v>177</c:v>
                </c:pt>
                <c:pt idx="6">
                  <c:v>73</c:v>
                </c:pt>
                <c:pt idx="7">
                  <c:v>1214</c:v>
                </c:pt>
                <c:pt idx="8">
                  <c:v>25</c:v>
                </c:pt>
                <c:pt idx="9">
                  <c:v>1940</c:v>
                </c:pt>
                <c:pt idx="10">
                  <c:v>64</c:v>
                </c:pt>
                <c:pt idx="11">
                  <c:v>38</c:v>
                </c:pt>
                <c:pt idx="12">
                  <c:v>0</c:v>
                </c:pt>
                <c:pt idx="13">
                  <c:v>68</c:v>
                </c:pt>
              </c:numCache>
            </c:numRef>
          </c:val>
          <c:extLst>
            <c:ext xmlns:c15="http://schemas.microsoft.com/office/drawing/2012/chart" uri="{02D57815-91ED-43cb-92C2-25804820EDAC}">
              <c15:filteredCategoryTitle>
                <c15:cat>
                  <c:numRef>
                    <c:extLst>
                      <c:ext uri="{02D57815-91ED-43cb-92C2-25804820EDAC}">
                        <c15:formulaRef>
                          <c15:sqref>'INDICADORES MOVILIDAD'!#REF!</c15:sqref>
                        </c15:formulaRef>
                      </c:ext>
                    </c:extLst>
                    <c:numCache>
                      <c:formatCode>General</c:formatCode>
                      <c:ptCount val="14"/>
                    </c:numCache>
                  </c:numRef>
                </c15:cat>
              </c15:filteredCategoryTitle>
            </c:ext>
          </c:extLst>
        </c:ser>
        <c:dLbls>
          <c:showLegendKey val="0"/>
          <c:showVal val="1"/>
          <c:showCatName val="0"/>
          <c:showSerName val="0"/>
          <c:showPercent val="0"/>
          <c:showBubbleSize val="0"/>
        </c:dLbls>
        <c:gapWidth val="150"/>
        <c:shape val="cylinder"/>
        <c:axId val="124305408"/>
        <c:axId val="122125632"/>
        <c:axId val="0"/>
      </c:bar3DChart>
      <c:catAx>
        <c:axId val="124305408"/>
        <c:scaling>
          <c:orientation val="minMax"/>
        </c:scaling>
        <c:delete val="0"/>
        <c:axPos val="b"/>
        <c:numFmt formatCode="General" sourceLinked="1"/>
        <c:majorTickMark val="none"/>
        <c:minorTickMark val="none"/>
        <c:tickLblPos val="nextTo"/>
        <c:txPr>
          <a:bodyPr/>
          <a:lstStyle/>
          <a:p>
            <a:pPr>
              <a:defRPr lang="es-ES" sz="800"/>
            </a:pPr>
            <a:endParaRPr lang="es-MX"/>
          </a:p>
        </c:txPr>
        <c:crossAx val="122125632"/>
        <c:crosses val="autoZero"/>
        <c:auto val="1"/>
        <c:lblAlgn val="ctr"/>
        <c:lblOffset val="100"/>
        <c:noMultiLvlLbl val="0"/>
      </c:catAx>
      <c:valAx>
        <c:axId val="122125632"/>
        <c:scaling>
          <c:orientation val="minMax"/>
        </c:scaling>
        <c:delete val="1"/>
        <c:axPos val="l"/>
        <c:numFmt formatCode="General" sourceLinked="1"/>
        <c:majorTickMark val="out"/>
        <c:minorTickMark val="none"/>
        <c:tickLblPos val="nextTo"/>
        <c:crossAx val="124305408"/>
        <c:crosses val="autoZero"/>
        <c:crossBetween val="between"/>
      </c:valAx>
      <c:spPr>
        <a:noFill/>
        <a:ln w="25400">
          <a:noFill/>
        </a:ln>
      </c:spPr>
    </c:plotArea>
    <c:plotVisOnly val="1"/>
    <c:dispBlanksAs val="gap"/>
    <c:showDLblsOverMax val="0"/>
  </c:chart>
  <c:printSettings>
    <c:headerFooter alignWithMargins="0"/>
    <c:pageMargins b="0.75000000000000344" l="0.70000000000000062" r="0.70000000000000062" t="0.75000000000000344"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MX"/>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a:lstStyle/>
          <a:p>
            <a:pPr>
              <a:defRPr lang="es-ES" sz="1800"/>
            </a:pPr>
            <a:r>
              <a:rPr lang="es-MX" sz="1800"/>
              <a:t>RECAUDACION     FINANCIERA    POR    MES    Y</a:t>
            </a:r>
            <a:r>
              <a:rPr lang="es-MX" sz="1800" baseline="0"/>
              <a:t>    TRAMITE</a:t>
            </a:r>
            <a:endParaRPr lang="es-MX" sz="1800"/>
          </a:p>
        </c:rich>
      </c:tx>
      <c:layout>
        <c:manualLayout>
          <c:xMode val="edge"/>
          <c:yMode val="edge"/>
          <c:x val="2.9080650976623507E-2"/>
          <c:y val="3.7103427350683595E-2"/>
        </c:manualLayout>
      </c:layout>
      <c:overlay val="0"/>
      <c:spPr>
        <a:noFill/>
        <a:ln w="25400">
          <a:noFill/>
        </a:ln>
      </c:spPr>
    </c:title>
    <c:autoTitleDeleted val="0"/>
    <c:view3D>
      <c:rotX val="15"/>
      <c:rotY val="20"/>
      <c:depthPercent val="100"/>
      <c:rAngAx val="1"/>
    </c:view3D>
    <c:floor>
      <c:thickness val="0"/>
    </c:floor>
    <c:sideWall>
      <c:thickness val="0"/>
    </c:sideWall>
    <c:backWall>
      <c:thickness val="0"/>
    </c:backWall>
    <c:plotArea>
      <c:layout>
        <c:manualLayout>
          <c:layoutTarget val="inner"/>
          <c:xMode val="edge"/>
          <c:yMode val="edge"/>
          <c:x val="0.17952403176982115"/>
          <c:y val="0.12153044804767854"/>
          <c:w val="0.95273695141500381"/>
          <c:h val="0.44451898151906577"/>
        </c:manualLayout>
      </c:layout>
      <c:bar3DChart>
        <c:barDir val="col"/>
        <c:grouping val="clustered"/>
        <c:varyColors val="0"/>
        <c:ser>
          <c:idx val="0"/>
          <c:order val="0"/>
          <c:invertIfNegative val="0"/>
          <c:dLbls>
            <c:dLbl>
              <c:idx val="0"/>
              <c:layout>
                <c:manualLayout>
                  <c:x val="-3.2453525872851212E-2"/>
                  <c:y val="0.21914729540163888"/>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4.3796908640048419E-3"/>
                  <c:y val="3.5841205851162737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9.2880239633943481E-3"/>
                  <c:y val="-2.8628318095328745E-3"/>
                </c:manualLayout>
              </c:layout>
              <c:showLegendKey val="0"/>
              <c:showVal val="1"/>
              <c:showCatName val="0"/>
              <c:showSerName val="0"/>
              <c:showPercent val="0"/>
              <c:showBubbleSize val="0"/>
            </c:dLbl>
            <c:dLbl>
              <c:idx val="8"/>
              <c:layout>
                <c:manualLayout>
                  <c:x val="5.5728143780366165E-3"/>
                  <c:y val="-2.8628318095328745E-3"/>
                </c:manualLayout>
              </c:layout>
              <c:showLegendKey val="0"/>
              <c:showVal val="1"/>
              <c:showCatName val="0"/>
              <c:showSerName val="0"/>
              <c:showPercent val="0"/>
              <c:showBubbleSize val="0"/>
            </c:dLbl>
            <c:dLbl>
              <c:idx val="9"/>
              <c:layout>
                <c:manualLayout>
                  <c:x val="1.3003233548752107E-2"/>
                  <c:y val="-8.5884954285986304E-3"/>
                </c:manualLayout>
              </c:layout>
              <c:showLegendKey val="0"/>
              <c:showVal val="1"/>
              <c:showCatName val="0"/>
              <c:showSerName val="0"/>
              <c:showPercent val="0"/>
              <c:showBubbleSize val="0"/>
            </c:dLbl>
            <c:dLbl>
              <c:idx val="10"/>
              <c:layout>
                <c:manualLayout>
                  <c:x val="1.3003233548752107E-2"/>
                  <c:y val="-2.8628318095328745E-3"/>
                </c:manualLayout>
              </c:layout>
              <c:showLegendKey val="0"/>
              <c:showVal val="1"/>
              <c:showCatName val="0"/>
              <c:showSerName val="0"/>
              <c:showPercent val="0"/>
              <c:showBubbleSize val="0"/>
            </c:dLbl>
            <c:spPr>
              <a:noFill/>
              <a:ln w="25400">
                <a:noFill/>
              </a:ln>
            </c:spPr>
            <c:txPr>
              <a:bodyPr rot="-5400000" vert="horz"/>
              <a:lstStyle/>
              <a:p>
                <a:pPr>
                  <a:defRPr lang="es-ES"/>
                </a:pPr>
                <a:endParaRPr lang="es-MX"/>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'REPORTE INDICADORES'!$B$84:$B$94</c:f>
              <c:strCache>
                <c:ptCount val="11"/>
                <c:pt idx="0">
                  <c:v>INGRESOS TRANSPORTACION TARIFA NORMAL $7.00 Y $6.00</c:v>
                </c:pt>
                <c:pt idx="1">
                  <c:v>INGRESOS TRANSPORTACION TRANSVALE Y BIENEVALE $3.50 Y $3.00</c:v>
                </c:pt>
                <c:pt idx="2">
                  <c:v>INGRESOS TRANSPORTACION MENORES DE EDAD $3.50 Y $3.00</c:v>
                </c:pt>
                <c:pt idx="3">
                  <c:v>INGRESOS SUBROGADO</c:v>
                </c:pt>
                <c:pt idx="4">
                  <c:v>OTROS INGRESOS</c:v>
                </c:pt>
                <c:pt idx="5">
                  <c:v>P U E R T O    V A L L A R T A</c:v>
                </c:pt>
                <c:pt idx="6">
                  <c:v>INGRESOS TRANSPORTACION TARIFA NORMAL $7.50</c:v>
                </c:pt>
                <c:pt idx="7">
                  <c:v>INGRESOS TRANSPORTACION MENORES DE EDAD $3.75</c:v>
                </c:pt>
                <c:pt idx="8">
                  <c:v>INGRESOS TRANSPORTACION BIENEVALE $3.75</c:v>
                </c:pt>
                <c:pt idx="9">
                  <c:v>INGRESOS SUBROGADO</c:v>
                </c:pt>
                <c:pt idx="10">
                  <c:v>OTROS INGRESOS</c:v>
                </c:pt>
              </c:strCache>
            </c:strRef>
          </c:cat>
          <c:val>
            <c:numRef>
              <c:f>'REPORTE INDICADORES'!$O$84:$O$94</c:f>
              <c:numCache>
                <c:formatCode>_("$"* #,##0.00_);_("$"* \(#,##0.00\);_("$"* "-"??_);_(@_)</c:formatCode>
                <c:ptCount val="11"/>
                <c:pt idx="0">
                  <c:v>35312076</c:v>
                </c:pt>
                <c:pt idx="1">
                  <c:v>4585004</c:v>
                </c:pt>
                <c:pt idx="2">
                  <c:v>994653.5</c:v>
                </c:pt>
                <c:pt idx="3">
                  <c:v>22788016</c:v>
                </c:pt>
                <c:pt idx="4">
                  <c:v>312490.51</c:v>
                </c:pt>
                <c:pt idx="5" formatCode="_-* #,##0_-;\-* #,##0_-;_-* &quot;-&quot;??_-;_-@_-">
                  <c:v>0</c:v>
                </c:pt>
                <c:pt idx="6" formatCode="[$$-80A]#,##0.00">
                  <c:v>1187580</c:v>
                </c:pt>
                <c:pt idx="7" formatCode="[$$-80A]#,##0.00">
                  <c:v>181136.25</c:v>
                </c:pt>
                <c:pt idx="8" formatCode="[$$-80A]#,##0.00">
                  <c:v>32531.25</c:v>
                </c:pt>
                <c:pt idx="9" formatCode="[$$-80A]#,##0.00">
                  <c:v>517320</c:v>
                </c:pt>
                <c:pt idx="10" formatCode="[$$-80A]#,##0.00">
                  <c:v>0</c:v>
                </c:pt>
              </c:numCache>
            </c:numRef>
          </c:val>
        </c:ser>
        <c:dLbls>
          <c:showLegendKey val="0"/>
          <c:showVal val="1"/>
          <c:showCatName val="0"/>
          <c:showSerName val="0"/>
          <c:showPercent val="0"/>
          <c:showBubbleSize val="0"/>
        </c:dLbls>
        <c:gapWidth val="150"/>
        <c:shape val="cylinder"/>
        <c:axId val="39503360"/>
        <c:axId val="46900928"/>
        <c:axId val="0"/>
      </c:bar3DChart>
      <c:catAx>
        <c:axId val="39503360"/>
        <c:scaling>
          <c:orientation val="minMax"/>
        </c:scaling>
        <c:delete val="0"/>
        <c:axPos val="b"/>
        <c:numFmt formatCode="General" sourceLinked="1"/>
        <c:majorTickMark val="none"/>
        <c:minorTickMark val="none"/>
        <c:tickLblPos val="nextTo"/>
        <c:txPr>
          <a:bodyPr/>
          <a:lstStyle/>
          <a:p>
            <a:pPr>
              <a:defRPr lang="es-ES" sz="700"/>
            </a:pPr>
            <a:endParaRPr lang="es-MX"/>
          </a:p>
        </c:txPr>
        <c:crossAx val="46900928"/>
        <c:crosses val="autoZero"/>
        <c:auto val="1"/>
        <c:lblAlgn val="ctr"/>
        <c:lblOffset val="100"/>
        <c:noMultiLvlLbl val="0"/>
      </c:catAx>
      <c:valAx>
        <c:axId val="46900928"/>
        <c:scaling>
          <c:orientation val="minMax"/>
        </c:scaling>
        <c:delete val="1"/>
        <c:axPos val="l"/>
        <c:numFmt formatCode="_(&quot;$&quot;* #,##0.00_);_(&quot;$&quot;* \(#,##0.00\);_(&quot;$&quot;* &quot;-&quot;??_);_(@_)" sourceLinked="1"/>
        <c:majorTickMark val="out"/>
        <c:minorTickMark val="none"/>
        <c:tickLblPos val="nextTo"/>
        <c:crossAx val="39503360"/>
        <c:crosses val="autoZero"/>
        <c:crossBetween val="between"/>
      </c:valAx>
      <c:spPr>
        <a:noFill/>
        <a:ln w="25400">
          <a:noFill/>
        </a:ln>
      </c:spPr>
    </c:plotArea>
    <c:plotVisOnly val="1"/>
    <c:dispBlanksAs val="gap"/>
    <c:showDLblsOverMax val="0"/>
  </c:chart>
  <c:printSettings>
    <c:headerFooter/>
    <c:pageMargins b="0.75000000000000344" l="0.70000000000000062" r="0.70000000000000062" t="0.75000000000000344" header="0.30000000000000032" footer="0.30000000000000032"/>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MX"/>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lang="es-ES"/>
            </a:pPr>
            <a:r>
              <a:rPr lang="es-MX" sz="1800" b="1" i="0" u="none" strike="noStrike" baseline="0"/>
              <a:t>NUMERO    DE    TRAMITES     POR    MES </a:t>
            </a:r>
            <a:endParaRPr lang="es-MX"/>
          </a:p>
        </c:rich>
      </c:tx>
      <c:layout>
        <c:manualLayout>
          <c:xMode val="edge"/>
          <c:yMode val="edge"/>
          <c:x val="6.493312101434566E-2"/>
          <c:y val="4.0347827928692362E-2"/>
        </c:manualLayout>
      </c:layout>
      <c:overlay val="0"/>
      <c:spPr>
        <a:noFill/>
        <a:ln w="25400">
          <a:noFill/>
        </a:ln>
      </c:spPr>
    </c:title>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0"/>
        <c:ser>
          <c:idx val="0"/>
          <c:order val="0"/>
          <c:invertIfNegative val="0"/>
          <c:dLbls>
            <c:dLbl>
              <c:idx val="0"/>
              <c:layout>
                <c:manualLayout>
                  <c:x val="4.7548812815924307E-3"/>
                  <c:y val="0.1975688050927219"/>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6.4814571865595173E-3"/>
                  <c:y val="0.21597578071326171"/>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6.4814571865595173E-3"/>
                  <c:y val="0.22559969077255235"/>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5.2667362644429096E-3"/>
                  <c:y val="0.20148577434603557"/>
                </c:manualLayout>
              </c:layout>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4.9514662232130928E-3"/>
                  <c:y val="0.17716905978176697"/>
                </c:manualLayout>
              </c:layout>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1.5195227472296954E-3"/>
                  <c:y val="-0.19165218266128872"/>
                </c:manualLayout>
              </c:layout>
              <c:showLegendKey val="0"/>
              <c:showVal val="1"/>
              <c:showCatName val="0"/>
              <c:showSerName val="0"/>
              <c:showPercent val="0"/>
              <c:showBubbleSize val="0"/>
            </c:dLbl>
            <c:dLbl>
              <c:idx val="6"/>
              <c:layout>
                <c:manualLayout>
                  <c:x val="3.6600690168129067E-3"/>
                  <c:y val="-0.19165218266128872"/>
                </c:manualLayout>
              </c:layout>
              <c:showLegendKey val="0"/>
              <c:showVal val="1"/>
              <c:showCatName val="0"/>
              <c:showSerName val="0"/>
              <c:showPercent val="0"/>
              <c:showBubbleSize val="0"/>
            </c:dLbl>
            <c:dLbl>
              <c:idx val="7"/>
              <c:layout>
                <c:manualLayout>
                  <c:x val="3.6602049676715655E-3"/>
                  <c:y val="-0.18828986366723102"/>
                </c:manualLayout>
              </c:layout>
              <c:showLegendKey val="0"/>
              <c:showVal val="1"/>
              <c:showCatName val="0"/>
              <c:showSerName val="0"/>
              <c:showPercent val="0"/>
              <c:showBubbleSize val="0"/>
            </c:dLbl>
            <c:dLbl>
              <c:idx val="8"/>
              <c:layout>
                <c:manualLayout>
                  <c:x val="2.0370876661438449E-3"/>
                  <c:y val="-0.17820290668505792"/>
                </c:manualLayout>
              </c:layout>
              <c:showLegendKey val="0"/>
              <c:showVal val="1"/>
              <c:showCatName val="0"/>
              <c:showSerName val="0"/>
              <c:showPercent val="0"/>
              <c:showBubbleSize val="0"/>
            </c:dLbl>
            <c:dLbl>
              <c:idx val="9"/>
              <c:layout>
                <c:manualLayout>
                  <c:x val="1.7265759049670869E-3"/>
                  <c:y val="-0.16811594970288485"/>
                </c:manualLayout>
              </c:layout>
              <c:showLegendKey val="0"/>
              <c:showVal val="1"/>
              <c:showCatName val="0"/>
              <c:showSerName val="0"/>
              <c:showPercent val="0"/>
              <c:showBubbleSize val="0"/>
            </c:dLbl>
            <c:dLbl>
              <c:idx val="10"/>
              <c:layout>
                <c:manualLayout>
                  <c:x val="0"/>
                  <c:y val="-0.17147826869694255"/>
                </c:manualLayout>
              </c:layout>
              <c:showLegendKey val="0"/>
              <c:showVal val="1"/>
              <c:showCatName val="0"/>
              <c:showSerName val="0"/>
              <c:showPercent val="0"/>
              <c:showBubbleSize val="0"/>
            </c:dLbl>
            <c:dLbl>
              <c:idx val="11"/>
              <c:layout>
                <c:manualLayout>
                  <c:x val="1.2661410370732263E-16"/>
                  <c:y val="-0.16811594970288485"/>
                </c:manualLayout>
              </c:layout>
              <c:showLegendKey val="0"/>
              <c:showVal val="1"/>
              <c:showCatName val="0"/>
              <c:showSerName val="0"/>
              <c:showPercent val="0"/>
              <c:showBubbleSize val="0"/>
            </c:dLbl>
            <c:spPr>
              <a:noFill/>
              <a:ln w="25400">
                <a:noFill/>
              </a:ln>
            </c:spPr>
            <c:txPr>
              <a:bodyPr rot="-5400000" vert="horz"/>
              <a:lstStyle/>
              <a:p>
                <a:pPr>
                  <a:defRPr lang="es-ES"/>
                </a:pPr>
                <a:endParaRPr lang="es-MX"/>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'REPORTE INDICADORES'!$C$4:$N$4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'REPORTE INDICADORES'!$C$17:$N$17</c:f>
              <c:numCache>
                <c:formatCode>#,##0</c:formatCode>
                <c:ptCount val="12"/>
                <c:pt idx="0">
                  <c:v>1399786</c:v>
                </c:pt>
                <c:pt idx="1">
                  <c:v>1367000</c:v>
                </c:pt>
                <c:pt idx="2">
                  <c:v>1341405</c:v>
                </c:pt>
                <c:pt idx="3">
                  <c:v>1435896</c:v>
                </c:pt>
                <c:pt idx="4">
                  <c:v>1485452</c:v>
                </c:pt>
                <c:pt idx="5">
                  <c:v>0</c:v>
                </c:pt>
                <c:pt idx="6">
                  <c:v>0</c:v>
                </c:pt>
                <c:pt idx="7">
                  <c:v>0</c:v>
                </c:pt>
                <c:pt idx="8">
                  <c:v>0</c:v>
                </c:pt>
                <c:pt idx="9">
                  <c:v>0</c:v>
                </c:pt>
                <c:pt idx="10">
                  <c:v>0</c:v>
                </c:pt>
                <c:pt idx="11">
                  <c:v>0</c:v>
                </c:pt>
              </c:numCache>
            </c:numRef>
          </c:val>
        </c:ser>
        <c:dLbls>
          <c:showLegendKey val="0"/>
          <c:showVal val="1"/>
          <c:showCatName val="0"/>
          <c:showSerName val="0"/>
          <c:showPercent val="0"/>
          <c:showBubbleSize val="0"/>
        </c:dLbls>
        <c:gapWidth val="150"/>
        <c:shape val="cylinder"/>
        <c:axId val="39503872"/>
        <c:axId val="46902656"/>
        <c:axId val="0"/>
      </c:bar3DChart>
      <c:catAx>
        <c:axId val="39503872"/>
        <c:scaling>
          <c:orientation val="minMax"/>
        </c:scaling>
        <c:delete val="0"/>
        <c:axPos val="b"/>
        <c:numFmt formatCode="General" sourceLinked="1"/>
        <c:majorTickMark val="none"/>
        <c:minorTickMark val="none"/>
        <c:tickLblPos val="nextTo"/>
        <c:txPr>
          <a:bodyPr/>
          <a:lstStyle/>
          <a:p>
            <a:pPr>
              <a:defRPr lang="es-ES"/>
            </a:pPr>
            <a:endParaRPr lang="es-MX"/>
          </a:p>
        </c:txPr>
        <c:crossAx val="46902656"/>
        <c:crosses val="autoZero"/>
        <c:auto val="1"/>
        <c:lblAlgn val="ctr"/>
        <c:lblOffset val="100"/>
        <c:noMultiLvlLbl val="0"/>
      </c:catAx>
      <c:valAx>
        <c:axId val="46902656"/>
        <c:scaling>
          <c:orientation val="minMax"/>
        </c:scaling>
        <c:delete val="1"/>
        <c:axPos val="l"/>
        <c:numFmt formatCode="#,##0" sourceLinked="1"/>
        <c:majorTickMark val="out"/>
        <c:minorTickMark val="none"/>
        <c:tickLblPos val="nextTo"/>
        <c:crossAx val="39503872"/>
        <c:crosses val="autoZero"/>
        <c:crossBetween val="between"/>
      </c:valAx>
      <c:spPr>
        <a:noFill/>
        <a:ln w="25400">
          <a:noFill/>
        </a:ln>
      </c:spPr>
    </c:plotArea>
    <c:plotVisOnly val="1"/>
    <c:dispBlanksAs val="gap"/>
    <c:showDLblsOverMax val="0"/>
  </c:chart>
  <c:printSettings>
    <c:headerFooter/>
    <c:pageMargins b="0.75000000000000344" l="0.70000000000000062" r="0.70000000000000062" t="0.7500000000000034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MX"/>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a:lstStyle/>
          <a:p>
            <a:pPr>
              <a:defRPr lang="es-ES" sz="1800"/>
            </a:pPr>
            <a:r>
              <a:rPr lang="es-MX" sz="1800"/>
              <a:t>NUMERO    DE    ACCIONES    POR    MES   Y</a:t>
            </a:r>
            <a:r>
              <a:rPr lang="es-MX" sz="1800" baseline="0"/>
              <a:t>   TRAMITE</a:t>
            </a:r>
            <a:endParaRPr lang="es-MX" sz="1800"/>
          </a:p>
        </c:rich>
      </c:tx>
      <c:layout>
        <c:manualLayout>
          <c:xMode val="edge"/>
          <c:yMode val="edge"/>
          <c:x val="5.1349492694536675E-2"/>
          <c:y val="2.9908032804966733E-2"/>
        </c:manualLayout>
      </c:layout>
      <c:overlay val="0"/>
      <c:spPr>
        <a:noFill/>
        <a:ln w="25400">
          <a:noFill/>
        </a:ln>
      </c:spPr>
    </c:title>
    <c:autoTitleDeleted val="0"/>
    <c:view3D>
      <c:rotX val="15"/>
      <c:rotY val="20"/>
      <c:depthPercent val="100"/>
      <c:rAngAx val="1"/>
    </c:view3D>
    <c:floor>
      <c:thickness val="0"/>
    </c:floor>
    <c:sideWall>
      <c:thickness val="0"/>
    </c:sideWall>
    <c:backWall>
      <c:thickness val="0"/>
    </c:backWall>
    <c:plotArea>
      <c:layout>
        <c:manualLayout>
          <c:layoutTarget val="inner"/>
          <c:xMode val="edge"/>
          <c:yMode val="edge"/>
          <c:x val="3.4879106020838352E-2"/>
          <c:y val="8.4069581392416048E-2"/>
          <c:w val="0.96512088347778879"/>
          <c:h val="0.44108675037987827"/>
        </c:manualLayout>
      </c:layout>
      <c:bar3DChart>
        <c:barDir val="col"/>
        <c:grouping val="clustered"/>
        <c:varyColors val="0"/>
        <c:ser>
          <c:idx val="0"/>
          <c:order val="0"/>
          <c:invertIfNegative val="0"/>
          <c:dLbls>
            <c:dLbl>
              <c:idx val="0"/>
              <c:layout>
                <c:manualLayout>
                  <c:x val="-3.1808757818189211E-2"/>
                  <c:y val="0.16343198689895122"/>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5.0384779284586524E-3"/>
                  <c:y val="-2.7738412167325081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4.6361882112320374E-3"/>
                  <c:y val="-4.086123555291153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4.6361882112320374E-3"/>
                  <c:y val="0"/>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rot="-5400000" vert="horz"/>
              <a:lstStyle/>
              <a:p>
                <a:pPr>
                  <a:defRPr lang="es-ES"/>
                </a:pPr>
                <a:endParaRPr lang="es-MX"/>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'REPORTE INDICADORES'!$B$6:$B$16</c:f>
              <c:strCache>
                <c:ptCount val="11"/>
                <c:pt idx="0">
                  <c:v>USUARIOS TRANSPORTACION TARIFA NORMAL $7.00 Y $6.00</c:v>
                </c:pt>
                <c:pt idx="1">
                  <c:v>USUARIOS TRANSPORTACION TRANSVALE $3.50 Y $3.00</c:v>
                </c:pt>
                <c:pt idx="2">
                  <c:v>USUARIOS TRANSPORTACION MENORES DE EDAD $3.50 Y $3.00</c:v>
                </c:pt>
                <c:pt idx="3">
                  <c:v>UNIDADES QUE LIQUIDAN</c:v>
                </c:pt>
                <c:pt idx="4">
                  <c:v>OPERADORES QUE LIQUIDAN</c:v>
                </c:pt>
                <c:pt idx="5">
                  <c:v>P U E R T O    V A L L A R T A</c:v>
                </c:pt>
                <c:pt idx="6">
                  <c:v>USUARIOS TRANSPORTACION TARIFA NORMAL $7.50</c:v>
                </c:pt>
                <c:pt idx="7">
                  <c:v>USUARIOS TRANSPORTACION MENORES DE EDAD $3.75</c:v>
                </c:pt>
                <c:pt idx="8">
                  <c:v>USUARIOS TRANSPORTACION BIENEVALE $3.75</c:v>
                </c:pt>
                <c:pt idx="9">
                  <c:v>UNIDADES QUE LIQUIDAN</c:v>
                </c:pt>
                <c:pt idx="10">
                  <c:v>OPERADORES QUE LIQUIDAN</c:v>
                </c:pt>
              </c:strCache>
            </c:strRef>
          </c:cat>
          <c:val>
            <c:numRef>
              <c:f>'REPORTE INDICADORES'!$O$6:$O$16</c:f>
              <c:numCache>
                <c:formatCode>_-* #,##0_-;\-* #,##0_-;_-* "-"??_-;_-@_-</c:formatCode>
                <c:ptCount val="11"/>
                <c:pt idx="0">
                  <c:v>5145189</c:v>
                </c:pt>
                <c:pt idx="1">
                  <c:v>1338762</c:v>
                </c:pt>
                <c:pt idx="2">
                  <c:v>292556</c:v>
                </c:pt>
                <c:pt idx="3">
                  <c:v>12576</c:v>
                </c:pt>
                <c:pt idx="4">
                  <c:v>23114</c:v>
                </c:pt>
                <c:pt idx="5">
                  <c:v>0</c:v>
                </c:pt>
                <c:pt idx="6">
                  <c:v>158344</c:v>
                </c:pt>
                <c:pt idx="7">
                  <c:v>48303</c:v>
                </c:pt>
                <c:pt idx="8">
                  <c:v>8675</c:v>
                </c:pt>
                <c:pt idx="9">
                  <c:v>719</c:v>
                </c:pt>
                <c:pt idx="10">
                  <c:v>1301</c:v>
                </c:pt>
              </c:numCache>
            </c:numRef>
          </c:val>
        </c:ser>
        <c:dLbls>
          <c:showLegendKey val="0"/>
          <c:showVal val="1"/>
          <c:showCatName val="0"/>
          <c:showSerName val="0"/>
          <c:showPercent val="0"/>
          <c:showBubbleSize val="0"/>
        </c:dLbls>
        <c:gapWidth val="150"/>
        <c:shape val="cylinder"/>
        <c:axId val="39504384"/>
        <c:axId val="46904384"/>
        <c:axId val="0"/>
      </c:bar3DChart>
      <c:catAx>
        <c:axId val="39504384"/>
        <c:scaling>
          <c:orientation val="minMax"/>
        </c:scaling>
        <c:delete val="0"/>
        <c:axPos val="b"/>
        <c:numFmt formatCode="General" sourceLinked="1"/>
        <c:majorTickMark val="none"/>
        <c:minorTickMark val="none"/>
        <c:tickLblPos val="nextTo"/>
        <c:txPr>
          <a:bodyPr/>
          <a:lstStyle/>
          <a:p>
            <a:pPr>
              <a:defRPr lang="es-ES" sz="800"/>
            </a:pPr>
            <a:endParaRPr lang="es-MX"/>
          </a:p>
        </c:txPr>
        <c:crossAx val="46904384"/>
        <c:crosses val="autoZero"/>
        <c:auto val="1"/>
        <c:lblAlgn val="ctr"/>
        <c:lblOffset val="100"/>
        <c:noMultiLvlLbl val="0"/>
      </c:catAx>
      <c:valAx>
        <c:axId val="46904384"/>
        <c:scaling>
          <c:orientation val="minMax"/>
        </c:scaling>
        <c:delete val="1"/>
        <c:axPos val="l"/>
        <c:numFmt formatCode="_-* #,##0_-;\-* #,##0_-;_-* &quot;-&quot;??_-;_-@_-" sourceLinked="1"/>
        <c:majorTickMark val="out"/>
        <c:minorTickMark val="none"/>
        <c:tickLblPos val="nextTo"/>
        <c:crossAx val="39504384"/>
        <c:crosses val="autoZero"/>
        <c:crossBetween val="between"/>
      </c:valAx>
      <c:spPr>
        <a:noFill/>
        <a:ln w="25400">
          <a:noFill/>
        </a:ln>
      </c:spPr>
    </c:plotArea>
    <c:plotVisOnly val="1"/>
    <c:dispBlanksAs val="gap"/>
    <c:showDLblsOverMax val="0"/>
  </c:chart>
  <c:printSettings>
    <c:headerFooter/>
    <c:pageMargins b="0.75000000000000344" l="0.70000000000000062" r="0.70000000000000062" t="0.7500000000000034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a:pPr>
            <a:r>
              <a:rPr lang="es-MX"/>
              <a:t>RECAUDACION FINANCIERA POR MES</a:t>
            </a:r>
          </a:p>
        </c:rich>
      </c:tx>
      <c:overlay val="0"/>
      <c:spPr>
        <a:noFill/>
        <a:ln w="25400">
          <a:noFill/>
        </a:ln>
      </c:spPr>
    </c:title>
    <c:autoTitleDeleted val="0"/>
    <c:view3D>
      <c:rotX val="15"/>
      <c:rotY val="20"/>
      <c:depthPercent val="100"/>
      <c:rAngAx val="1"/>
    </c:view3D>
    <c:floor>
      <c:thickness val="0"/>
    </c:floor>
    <c:sideWall>
      <c:thickness val="0"/>
    </c:sideWall>
    <c:backWall>
      <c:thickness val="0"/>
    </c:backWall>
    <c:plotArea>
      <c:layout>
        <c:manualLayout>
          <c:layoutTarget val="inner"/>
          <c:xMode val="edge"/>
          <c:yMode val="edge"/>
          <c:x val="1.2536950580292498E-2"/>
          <c:y val="0.10534515899267242"/>
          <c:w val="0.94883411657601535"/>
          <c:h val="0.69969838268576334"/>
        </c:manualLayout>
      </c:layout>
      <c:bar3DChart>
        <c:barDir val="col"/>
        <c:grouping val="clustered"/>
        <c:varyColors val="0"/>
        <c:ser>
          <c:idx val="0"/>
          <c:order val="0"/>
          <c:invertIfNegative val="0"/>
          <c:dLbls>
            <c:dLbl>
              <c:idx val="0"/>
              <c:layout>
                <c:manualLayout>
                  <c:x val="2.7231725689466969E-3"/>
                  <c:y val="0.27573182247403039"/>
                </c:manualLayout>
              </c:layout>
              <c:showLegendKey val="0"/>
              <c:showVal val="1"/>
              <c:showCatName val="0"/>
              <c:showSerName val="0"/>
              <c:showPercent val="0"/>
              <c:showBubbleSize val="0"/>
              <c:extLst>
                <c:ext xmlns:c15="http://schemas.microsoft.com/office/drawing/2012/chart" uri="{CE6537A1-D6FC-4f65-9D91-7224C49458BB}"/>
              </c:extLst>
            </c:dLbl>
            <c:dLbl>
              <c:idx val="1"/>
              <c:layout>
                <c:manualLayout>
                  <c:x val="5.4463035502818804E-3"/>
                  <c:y val="0.28469016594164914"/>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5.4463035502819047E-3"/>
                  <c:y val="0.24698049911902775"/>
                </c:manualLayout>
              </c:layout>
              <c:showLegendKey val="0"/>
              <c:showVal val="1"/>
              <c:showCatName val="0"/>
              <c:showSerName val="0"/>
              <c:showPercent val="0"/>
              <c:showBubbleSize val="0"/>
              <c:extLst>
                <c:ext xmlns:c15="http://schemas.microsoft.com/office/drawing/2012/chart" uri="{CE6537A1-D6FC-4f65-9D91-7224C49458BB}"/>
              </c:extLst>
            </c:dLbl>
            <c:dLbl>
              <c:idx val="3"/>
              <c:layout>
                <c:manualLayout>
                  <c:x val="5.1056583156768587E-3"/>
                  <c:y val="0.2781289506953224"/>
                </c:manualLayout>
              </c:layout>
              <c:showLegendKey val="0"/>
              <c:showVal val="1"/>
              <c:showCatName val="0"/>
              <c:showSerName val="0"/>
              <c:showPercent val="0"/>
              <c:showBubbleSize val="0"/>
              <c:extLst>
                <c:ext xmlns:c15="http://schemas.microsoft.com/office/drawing/2012/chart" uri="{CE6537A1-D6FC-4f65-9D91-7224C49458BB}"/>
              </c:extLst>
            </c:dLbl>
            <c:dLbl>
              <c:idx val="4"/>
              <c:layout>
                <c:manualLayout>
                  <c:x val="1.7018861052256081E-3"/>
                  <c:y val="0.20733249051833275"/>
                </c:manualLayout>
              </c:layout>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rot="-5400000" vert="horz"/>
              <a:lstStyle/>
              <a:p>
                <a:pPr>
                  <a:defRPr lang="es-ES"/>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'INDICADORES ESTRATEGICOS'!$C$85:$N$85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'INDICADORES ESTRATEGICOS'!$C$100:$N$100</c:f>
              <c:numCache>
                <c:formatCode>[$$-80A]#,##0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dLbls>
          <c:showLegendKey val="0"/>
          <c:showVal val="1"/>
          <c:showCatName val="0"/>
          <c:showSerName val="0"/>
          <c:showPercent val="0"/>
          <c:showBubbleSize val="0"/>
        </c:dLbls>
        <c:gapWidth val="150"/>
        <c:shape val="cylinder"/>
        <c:axId val="121912832"/>
        <c:axId val="61435264"/>
        <c:axId val="0"/>
      </c:bar3DChart>
      <c:catAx>
        <c:axId val="121912832"/>
        <c:scaling>
          <c:orientation val="minMax"/>
        </c:scaling>
        <c:delete val="0"/>
        <c:axPos val="b"/>
        <c:numFmt formatCode="General" sourceLinked="1"/>
        <c:majorTickMark val="none"/>
        <c:minorTickMark val="none"/>
        <c:tickLblPos val="nextTo"/>
        <c:txPr>
          <a:bodyPr/>
          <a:lstStyle/>
          <a:p>
            <a:pPr>
              <a:defRPr lang="es-ES"/>
            </a:pPr>
            <a:endParaRPr lang="es-MX"/>
          </a:p>
        </c:txPr>
        <c:crossAx val="61435264"/>
        <c:crosses val="autoZero"/>
        <c:auto val="1"/>
        <c:lblAlgn val="ctr"/>
        <c:lblOffset val="100"/>
        <c:noMultiLvlLbl val="0"/>
      </c:catAx>
      <c:valAx>
        <c:axId val="61435264"/>
        <c:scaling>
          <c:orientation val="minMax"/>
        </c:scaling>
        <c:delete val="1"/>
        <c:axPos val="l"/>
        <c:numFmt formatCode="[$$-80A]#,##0" sourceLinked="1"/>
        <c:majorTickMark val="out"/>
        <c:minorTickMark val="none"/>
        <c:tickLblPos val="nextTo"/>
        <c:crossAx val="121912832"/>
        <c:crosses val="autoZero"/>
        <c:crossBetween val="between"/>
      </c:valAx>
      <c:spPr>
        <a:noFill/>
        <a:ln w="25400">
          <a:noFill/>
        </a:ln>
      </c:spPr>
    </c:plotArea>
    <c:plotVisOnly val="1"/>
    <c:dispBlanksAs val="gap"/>
    <c:showDLblsOverMax val="0"/>
  </c:chart>
  <c:printSettings>
    <c:headerFooter alignWithMargins="0"/>
    <c:pageMargins b="0.75000000000000344" l="0.70000000000000062" r="0.70000000000000062" t="0.75000000000000344"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600"/>
            </a:pPr>
            <a:r>
              <a:rPr lang="es-MX" sz="1600"/>
              <a:t>RECAUDACION FINANCIERA POR MES Y</a:t>
            </a:r>
            <a:r>
              <a:rPr lang="es-MX" sz="1600" baseline="0"/>
              <a:t> TRAMITE</a:t>
            </a:r>
            <a:endParaRPr lang="es-MX" sz="1600"/>
          </a:p>
        </c:rich>
      </c:tx>
      <c:layout>
        <c:manualLayout>
          <c:xMode val="edge"/>
          <c:yMode val="edge"/>
          <c:x val="0.32850998618770905"/>
          <c:y val="2.2789333743705616E-2"/>
        </c:manualLayout>
      </c:layout>
      <c:overlay val="0"/>
      <c:spPr>
        <a:noFill/>
        <a:ln w="25400">
          <a:noFill/>
        </a:ln>
      </c:spPr>
    </c:title>
    <c:autoTitleDeleted val="0"/>
    <c:view3D>
      <c:rotX val="15"/>
      <c:rotY val="20"/>
      <c:depthPercent val="100"/>
      <c:rAngAx val="1"/>
    </c:view3D>
    <c:floor>
      <c:thickness val="0"/>
    </c:floor>
    <c:sideWall>
      <c:thickness val="0"/>
    </c:sideWall>
    <c:backWall>
      <c:thickness val="0"/>
    </c:backWall>
    <c:plotArea>
      <c:layout>
        <c:manualLayout>
          <c:layoutTarget val="inner"/>
          <c:xMode val="edge"/>
          <c:yMode val="edge"/>
          <c:x val="4.1430026112292941E-2"/>
          <c:y val="0.11296314345071749"/>
          <c:w val="0.95273695141500381"/>
          <c:h val="0.44451898151906577"/>
        </c:manualLayout>
      </c:layout>
      <c:bar3DChart>
        <c:barDir val="col"/>
        <c:grouping val="clustered"/>
        <c:varyColors val="0"/>
        <c:ser>
          <c:idx val="0"/>
          <c:order val="0"/>
          <c:invertIfNegative val="0"/>
          <c:dLbls>
            <c:dLbl>
              <c:idx val="3"/>
              <c:layout>
                <c:manualLayout>
                  <c:x val="2.6285527892049854E-3"/>
                  <c:y val="0.18099545791660943"/>
                </c:manualLayout>
              </c:layout>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rot="-5400000" vert="horz"/>
              <a:lstStyle/>
              <a:p>
                <a:pPr>
                  <a:defRPr lang="es-ES"/>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'INDICADORES ESTRATEGICOS'!$B$86:$B$99</c:f>
              <c:numCache>
                <c:formatCode>General</c:formatCode>
                <c:ptCount val="14"/>
              </c:numCache>
            </c:numRef>
          </c:cat>
          <c:val>
            <c:numRef>
              <c:f>'INDICADORES ESTRATEGICOS'!$O$86:$O$99</c:f>
              <c:numCache>
                <c:formatCode>_-* #,##0_-;\-* #,##0_-;_-* "-"??_-;_-@_-</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ser>
        <c:dLbls>
          <c:showLegendKey val="0"/>
          <c:showVal val="1"/>
          <c:showCatName val="0"/>
          <c:showSerName val="0"/>
          <c:showPercent val="0"/>
          <c:showBubbleSize val="0"/>
        </c:dLbls>
        <c:gapWidth val="150"/>
        <c:shape val="cylinder"/>
        <c:axId val="121958912"/>
        <c:axId val="61436992"/>
        <c:axId val="0"/>
      </c:bar3DChart>
      <c:catAx>
        <c:axId val="121958912"/>
        <c:scaling>
          <c:orientation val="minMax"/>
        </c:scaling>
        <c:delete val="0"/>
        <c:axPos val="b"/>
        <c:numFmt formatCode="General" sourceLinked="1"/>
        <c:majorTickMark val="none"/>
        <c:minorTickMark val="none"/>
        <c:tickLblPos val="nextTo"/>
        <c:txPr>
          <a:bodyPr/>
          <a:lstStyle/>
          <a:p>
            <a:pPr>
              <a:defRPr lang="es-ES" sz="800"/>
            </a:pPr>
            <a:endParaRPr lang="es-MX"/>
          </a:p>
        </c:txPr>
        <c:crossAx val="61436992"/>
        <c:crosses val="autoZero"/>
        <c:auto val="1"/>
        <c:lblAlgn val="ctr"/>
        <c:lblOffset val="100"/>
        <c:noMultiLvlLbl val="0"/>
      </c:catAx>
      <c:valAx>
        <c:axId val="61436992"/>
        <c:scaling>
          <c:orientation val="minMax"/>
        </c:scaling>
        <c:delete val="1"/>
        <c:axPos val="l"/>
        <c:numFmt formatCode="_-* #,##0_-;\-* #,##0_-;_-* &quot;-&quot;??_-;_-@_-" sourceLinked="1"/>
        <c:majorTickMark val="out"/>
        <c:minorTickMark val="none"/>
        <c:tickLblPos val="nextTo"/>
        <c:crossAx val="121958912"/>
        <c:crosses val="autoZero"/>
        <c:crossBetween val="between"/>
      </c:valAx>
      <c:spPr>
        <a:noFill/>
        <a:ln w="25400">
          <a:noFill/>
        </a:ln>
      </c:spPr>
    </c:plotArea>
    <c:plotVisOnly val="1"/>
    <c:dispBlanksAs val="gap"/>
    <c:showDLblsOverMax val="0"/>
  </c:chart>
  <c:printSettings>
    <c:headerFooter alignWithMargins="0"/>
    <c:pageMargins b="0.75000000000000344" l="0.70000000000000062" r="0.70000000000000062" t="0.75000000000000344" header="0.30000000000000032" footer="0.30000000000000032"/>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a:pPr>
            <a:r>
              <a:rPr lang="es-MX" sz="1800" b="1" i="0" u="none" strike="noStrike" baseline="0"/>
              <a:t>NUMERO DE TRAMITES  POR MES </a:t>
            </a:r>
            <a:endParaRPr lang="es-MX"/>
          </a:p>
        </c:rich>
      </c:tx>
      <c:overlay val="0"/>
      <c:spPr>
        <a:noFill/>
        <a:ln w="25400">
          <a:noFill/>
        </a:ln>
      </c:spPr>
    </c:title>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0"/>
        <c:ser>
          <c:idx val="0"/>
          <c:order val="0"/>
          <c:invertIfNegative val="0"/>
          <c:dLbls>
            <c:dLbl>
              <c:idx val="0"/>
              <c:layout>
                <c:manualLayout>
                  <c:x val="4.7548292716774673E-3"/>
                  <c:y val="0.26817752596789624"/>
                </c:manualLayout>
              </c:layout>
              <c:showLegendKey val="0"/>
              <c:showVal val="1"/>
              <c:showCatName val="0"/>
              <c:showSerName val="0"/>
              <c:showPercent val="0"/>
              <c:showBubbleSize val="0"/>
              <c:extLst>
                <c:ext xmlns:c15="http://schemas.microsoft.com/office/drawing/2012/chart" uri="{CE6537A1-D6FC-4f65-9D91-7224C49458BB}"/>
              </c:extLst>
            </c:dLbl>
            <c:dLbl>
              <c:idx val="1"/>
              <c:layout>
                <c:manualLayout>
                  <c:x val="4.7548292716774673E-3"/>
                  <c:y val="0.23796033994334378"/>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4.7548292716774673E-3"/>
                  <c:y val="0.18508026440037859"/>
                </c:manualLayout>
              </c:layout>
              <c:showLegendKey val="0"/>
              <c:showVal val="1"/>
              <c:showCatName val="0"/>
              <c:showSerName val="0"/>
              <c:showPercent val="0"/>
              <c:showBubbleSize val="0"/>
              <c:extLst>
                <c:ext xmlns:c15="http://schemas.microsoft.com/office/drawing/2012/chart" uri="{CE6537A1-D6FC-4f65-9D91-7224C49458BB}"/>
              </c:extLst>
            </c:dLbl>
            <c:dLbl>
              <c:idx val="3"/>
              <c:layout>
                <c:manualLayout>
                  <c:x val="3.3589921542406882E-3"/>
                  <c:y val="0.18502202643171806"/>
                </c:manualLayout>
              </c:layout>
              <c:showLegendKey val="0"/>
              <c:showVal val="1"/>
              <c:showCatName val="0"/>
              <c:showSerName val="0"/>
              <c:showPercent val="0"/>
              <c:showBubbleSize val="0"/>
              <c:extLst>
                <c:ext xmlns:c15="http://schemas.microsoft.com/office/drawing/2012/chart" uri="{CE6537A1-D6FC-4f65-9D91-7224C49458BB}"/>
              </c:extLst>
            </c:dLbl>
            <c:dLbl>
              <c:idx val="4"/>
              <c:layout>
                <c:manualLayout>
                  <c:x val="1.6794960771203441E-3"/>
                  <c:y val="0.17180616740088106"/>
                </c:manualLayout>
              </c:layout>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rot="-5400000" vert="horz"/>
              <a:lstStyle/>
              <a:p>
                <a:pPr>
                  <a:defRPr lang="es-ES"/>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'INDICADORES ESTRATEGICOS'!$C$4:$N$4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'INDICADORES ESTRATEGICOS'!$C$19:$N$19</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dLbls>
          <c:showLegendKey val="0"/>
          <c:showVal val="1"/>
          <c:showCatName val="0"/>
          <c:showSerName val="0"/>
          <c:showPercent val="0"/>
          <c:showBubbleSize val="0"/>
        </c:dLbls>
        <c:gapWidth val="150"/>
        <c:shape val="cylinder"/>
        <c:axId val="121959424"/>
        <c:axId val="61438720"/>
        <c:axId val="0"/>
      </c:bar3DChart>
      <c:catAx>
        <c:axId val="121959424"/>
        <c:scaling>
          <c:orientation val="minMax"/>
        </c:scaling>
        <c:delete val="0"/>
        <c:axPos val="b"/>
        <c:numFmt formatCode="General" sourceLinked="1"/>
        <c:majorTickMark val="none"/>
        <c:minorTickMark val="none"/>
        <c:tickLblPos val="nextTo"/>
        <c:txPr>
          <a:bodyPr/>
          <a:lstStyle/>
          <a:p>
            <a:pPr>
              <a:defRPr lang="es-ES"/>
            </a:pPr>
            <a:endParaRPr lang="es-MX"/>
          </a:p>
        </c:txPr>
        <c:crossAx val="61438720"/>
        <c:crosses val="autoZero"/>
        <c:auto val="1"/>
        <c:lblAlgn val="ctr"/>
        <c:lblOffset val="100"/>
        <c:noMultiLvlLbl val="0"/>
      </c:catAx>
      <c:valAx>
        <c:axId val="61438720"/>
        <c:scaling>
          <c:orientation val="minMax"/>
        </c:scaling>
        <c:delete val="1"/>
        <c:axPos val="l"/>
        <c:numFmt formatCode="#,##0" sourceLinked="1"/>
        <c:majorTickMark val="out"/>
        <c:minorTickMark val="none"/>
        <c:tickLblPos val="nextTo"/>
        <c:crossAx val="121959424"/>
        <c:crosses val="autoZero"/>
        <c:crossBetween val="between"/>
      </c:valAx>
      <c:spPr>
        <a:noFill/>
        <a:ln w="25400">
          <a:noFill/>
        </a:ln>
      </c:spPr>
    </c:plotArea>
    <c:plotVisOnly val="1"/>
    <c:dispBlanksAs val="gap"/>
    <c:showDLblsOverMax val="0"/>
  </c:chart>
  <c:printSettings>
    <c:headerFooter alignWithMargins="0"/>
    <c:pageMargins b="0.75000000000000344" l="0.70000000000000062" r="0.70000000000000062" t="0.75000000000000344"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MX" sz="1400"/>
              <a:t>NUMERO DE ACCIONES POR MES Y</a:t>
            </a:r>
            <a:r>
              <a:rPr lang="es-MX" sz="1400" baseline="0"/>
              <a:t> TRAMITE</a:t>
            </a:r>
            <a:endParaRPr lang="es-MX" sz="1400"/>
          </a:p>
        </c:rich>
      </c:tx>
      <c:layout>
        <c:manualLayout>
          <c:xMode val="edge"/>
          <c:yMode val="edge"/>
          <c:x val="0.30776823351626531"/>
          <c:y val="2.9908018254475002E-2"/>
        </c:manualLayout>
      </c:layout>
      <c:overlay val="0"/>
      <c:spPr>
        <a:noFill/>
        <a:ln w="25400">
          <a:noFill/>
        </a:ln>
      </c:spPr>
    </c:title>
    <c:autoTitleDeleted val="0"/>
    <c:view3D>
      <c:rotX val="15"/>
      <c:rotY val="20"/>
      <c:depthPercent val="100"/>
      <c:rAngAx val="1"/>
    </c:view3D>
    <c:floor>
      <c:thickness val="0"/>
    </c:floor>
    <c:sideWall>
      <c:thickness val="0"/>
    </c:sideWall>
    <c:backWall>
      <c:thickness val="0"/>
    </c:backWall>
    <c:plotArea>
      <c:layout>
        <c:manualLayout>
          <c:layoutTarget val="inner"/>
          <c:xMode val="edge"/>
          <c:yMode val="edge"/>
          <c:x val="3.4879106020838352E-2"/>
          <c:y val="8.4069581392416048E-2"/>
          <c:w val="0.96512088347778879"/>
          <c:h val="0.44108675037987827"/>
        </c:manualLayout>
      </c:layout>
      <c:bar3DChart>
        <c:barDir val="col"/>
        <c:grouping val="clustered"/>
        <c:varyColors val="0"/>
        <c:ser>
          <c:idx val="0"/>
          <c:order val="0"/>
          <c:invertIfNegative val="0"/>
          <c:dLbls>
            <c:dLbl>
              <c:idx val="3"/>
              <c:layout>
                <c:manualLayout>
                  <c:x val="5.0384882313610404E-3"/>
                  <c:y val="0.17655167976321637"/>
                </c:manualLayout>
              </c:layout>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rot="-5400000" vert="horz"/>
              <a:lstStyle/>
              <a:p>
                <a:pPr>
                  <a:defRPr lang="es-ES"/>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'INDICADORES ESTRATEGICOS'!$B$5:$B$18</c:f>
              <c:numCache>
                <c:formatCode>General</c:formatCode>
                <c:ptCount val="14"/>
              </c:numCache>
            </c:numRef>
          </c:cat>
          <c:val>
            <c:numRef>
              <c:f>'INDICADORES ESTRATEGICOS'!$O$5:$O$18</c:f>
              <c:numCache>
                <c:formatCode>_-* #,##0_-;\-* #,##0_-;_-* "-"??_-;_-@_-</c:formatCode>
                <c:ptCount val="14"/>
              </c:numCache>
            </c:numRef>
          </c:val>
        </c:ser>
        <c:dLbls>
          <c:showLegendKey val="0"/>
          <c:showVal val="1"/>
          <c:showCatName val="0"/>
          <c:showSerName val="0"/>
          <c:showPercent val="0"/>
          <c:showBubbleSize val="0"/>
        </c:dLbls>
        <c:gapWidth val="150"/>
        <c:shape val="cylinder"/>
        <c:axId val="48409088"/>
        <c:axId val="122118720"/>
        <c:axId val="0"/>
      </c:bar3DChart>
      <c:catAx>
        <c:axId val="48409088"/>
        <c:scaling>
          <c:orientation val="minMax"/>
        </c:scaling>
        <c:delete val="0"/>
        <c:axPos val="b"/>
        <c:numFmt formatCode="General" sourceLinked="1"/>
        <c:majorTickMark val="none"/>
        <c:minorTickMark val="none"/>
        <c:tickLblPos val="nextTo"/>
        <c:txPr>
          <a:bodyPr/>
          <a:lstStyle/>
          <a:p>
            <a:pPr>
              <a:defRPr lang="es-ES" sz="800"/>
            </a:pPr>
            <a:endParaRPr lang="es-MX"/>
          </a:p>
        </c:txPr>
        <c:crossAx val="122118720"/>
        <c:crosses val="autoZero"/>
        <c:auto val="1"/>
        <c:lblAlgn val="ctr"/>
        <c:lblOffset val="100"/>
        <c:noMultiLvlLbl val="0"/>
      </c:catAx>
      <c:valAx>
        <c:axId val="122118720"/>
        <c:scaling>
          <c:orientation val="minMax"/>
        </c:scaling>
        <c:delete val="1"/>
        <c:axPos val="l"/>
        <c:numFmt formatCode="_-* #,##0_-;\-* #,##0_-;_-* &quot;-&quot;??_-;_-@_-" sourceLinked="1"/>
        <c:majorTickMark val="out"/>
        <c:minorTickMark val="none"/>
        <c:tickLblPos val="nextTo"/>
        <c:crossAx val="48409088"/>
        <c:crosses val="autoZero"/>
        <c:crossBetween val="between"/>
      </c:valAx>
      <c:spPr>
        <a:noFill/>
        <a:ln w="25400">
          <a:noFill/>
        </a:ln>
      </c:spPr>
    </c:plotArea>
    <c:plotVisOnly val="1"/>
    <c:dispBlanksAs val="gap"/>
    <c:showDLblsOverMax val="0"/>
  </c:chart>
  <c:printSettings>
    <c:headerFooter alignWithMargins="0"/>
    <c:pageMargins b="0.75000000000000344" l="0.70000000000000062" r="0.70000000000000062" t="0.75000000000000344"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a:pPr>
            <a:r>
              <a:rPr lang="es-MX"/>
              <a:t>RECAUDACION FINANCIERA POR MES</a:t>
            </a:r>
          </a:p>
        </c:rich>
      </c:tx>
      <c:overlay val="0"/>
      <c:spPr>
        <a:noFill/>
        <a:ln w="25400">
          <a:noFill/>
        </a:ln>
      </c:spPr>
    </c:title>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0"/>
        <c:ser>
          <c:idx val="0"/>
          <c:order val="0"/>
          <c:invertIfNegative val="0"/>
          <c:dLbls>
            <c:dLbl>
              <c:idx val="0"/>
              <c:layout>
                <c:manualLayout>
                  <c:x val="2.7231725689466969E-3"/>
                  <c:y val="0.27573182247403039"/>
                </c:manualLayout>
              </c:layout>
              <c:showLegendKey val="0"/>
              <c:showVal val="1"/>
              <c:showCatName val="0"/>
              <c:showSerName val="0"/>
              <c:showPercent val="0"/>
              <c:showBubbleSize val="0"/>
              <c:extLst>
                <c:ext xmlns:c15="http://schemas.microsoft.com/office/drawing/2012/chart" uri="{CE6537A1-D6FC-4f65-9D91-7224C49458BB}"/>
              </c:extLst>
            </c:dLbl>
            <c:dLbl>
              <c:idx val="1"/>
              <c:layout>
                <c:manualLayout>
                  <c:x val="5.4463035502818804E-3"/>
                  <c:y val="0.28469016594164914"/>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5.4463035502819047E-3"/>
                  <c:y val="0.24698049911902775"/>
                </c:manualLayout>
              </c:layout>
              <c:showLegendKey val="0"/>
              <c:showVal val="1"/>
              <c:showCatName val="0"/>
              <c:showSerName val="0"/>
              <c:showPercent val="0"/>
              <c:showBubbleSize val="0"/>
              <c:extLst>
                <c:ext xmlns:c15="http://schemas.microsoft.com/office/drawing/2012/chart" uri="{CE6537A1-D6FC-4f65-9D91-7224C49458BB}"/>
              </c:extLst>
            </c:dLbl>
            <c:dLbl>
              <c:idx val="3"/>
              <c:layout>
                <c:manualLayout>
                  <c:x val="5.1056583156768587E-3"/>
                  <c:y val="0.2781289506953224"/>
                </c:manualLayout>
              </c:layout>
              <c:showLegendKey val="0"/>
              <c:showVal val="1"/>
              <c:showCatName val="0"/>
              <c:showSerName val="0"/>
              <c:showPercent val="0"/>
              <c:showBubbleSize val="0"/>
              <c:extLst>
                <c:ext xmlns:c15="http://schemas.microsoft.com/office/drawing/2012/chart" uri="{CE6537A1-D6FC-4f65-9D91-7224C49458BB}"/>
              </c:extLst>
            </c:dLbl>
            <c:dLbl>
              <c:idx val="4"/>
              <c:layout>
                <c:manualLayout>
                  <c:x val="1.7018861052256081E-3"/>
                  <c:y val="0.20733249051833275"/>
                </c:manualLayout>
              </c:layout>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rot="-5400000" vert="horz"/>
              <a:lstStyle/>
              <a:p>
                <a:pPr>
                  <a:defRPr lang="es-ES"/>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'INDICADORES MOVILIDAD'!#REF!</c:f>
              <c:numCache>
                <c:formatCode>General</c:formatCode>
                <c:ptCount val="12"/>
                <c:pt idx="0">
                  <c:v>785145</c:v>
                </c:pt>
                <c:pt idx="1">
                  <c:v>741545</c:v>
                </c:pt>
                <c:pt idx="2">
                  <c:v>678840</c:v>
                </c:pt>
                <c:pt idx="3">
                  <c:v>740805</c:v>
                </c:pt>
                <c:pt idx="4">
                  <c:v>733040</c:v>
                </c:pt>
                <c:pt idx="5">
                  <c:v>0</c:v>
                </c:pt>
                <c:pt idx="6">
                  <c:v>0</c:v>
                </c:pt>
                <c:pt idx="7">
                  <c:v>0</c:v>
                </c:pt>
                <c:pt idx="8">
                  <c:v>0</c:v>
                </c:pt>
                <c:pt idx="9">
                  <c:v>0</c:v>
                </c:pt>
                <c:pt idx="10">
                  <c:v>0</c:v>
                </c:pt>
                <c:pt idx="11">
                  <c:v>0</c:v>
                </c:pt>
              </c:numCache>
            </c:numRef>
          </c:val>
          <c:extLst>
            <c:ext xmlns:c15="http://schemas.microsoft.com/office/drawing/2012/chart" uri="{02D57815-91ED-43cb-92C2-25804820EDAC}">
              <c15:filteredCategoryTitle>
                <c15:cat>
                  <c:strRef>
                    <c:extLst>
                      <c:ext uri="{02D57815-91ED-43cb-92C2-25804820EDAC}">
                        <c15:formulaRef>
                          <c15:sqref>'INDICADORES MOVILIDAD'!#REF!</c15:sqref>
                        </c15:formulaRef>
                      </c:ext>
                    </c:extLst>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15:cat>
              </c15:filteredCategoryTitle>
            </c:ext>
          </c:extLst>
        </c:ser>
        <c:dLbls>
          <c:showLegendKey val="0"/>
          <c:showVal val="1"/>
          <c:showCatName val="0"/>
          <c:showSerName val="0"/>
          <c:showPercent val="0"/>
          <c:showBubbleSize val="0"/>
        </c:dLbls>
        <c:gapWidth val="150"/>
        <c:shape val="cylinder"/>
        <c:axId val="121910784"/>
        <c:axId val="122120448"/>
        <c:axId val="0"/>
      </c:bar3DChart>
      <c:catAx>
        <c:axId val="121910784"/>
        <c:scaling>
          <c:orientation val="minMax"/>
        </c:scaling>
        <c:delete val="0"/>
        <c:axPos val="b"/>
        <c:numFmt formatCode="General" sourceLinked="1"/>
        <c:majorTickMark val="none"/>
        <c:minorTickMark val="none"/>
        <c:tickLblPos val="nextTo"/>
        <c:txPr>
          <a:bodyPr/>
          <a:lstStyle/>
          <a:p>
            <a:pPr>
              <a:defRPr lang="es-ES"/>
            </a:pPr>
            <a:endParaRPr lang="es-MX"/>
          </a:p>
        </c:txPr>
        <c:crossAx val="122120448"/>
        <c:crosses val="autoZero"/>
        <c:auto val="1"/>
        <c:lblAlgn val="ctr"/>
        <c:lblOffset val="100"/>
        <c:noMultiLvlLbl val="0"/>
      </c:catAx>
      <c:valAx>
        <c:axId val="122120448"/>
        <c:scaling>
          <c:orientation val="minMax"/>
        </c:scaling>
        <c:delete val="1"/>
        <c:axPos val="l"/>
        <c:numFmt formatCode="General" sourceLinked="1"/>
        <c:majorTickMark val="out"/>
        <c:minorTickMark val="none"/>
        <c:tickLblPos val="nextTo"/>
        <c:crossAx val="121910784"/>
        <c:crosses val="autoZero"/>
        <c:crossBetween val="between"/>
      </c:valAx>
      <c:spPr>
        <a:noFill/>
        <a:ln w="25400">
          <a:noFill/>
        </a:ln>
      </c:spPr>
    </c:plotArea>
    <c:plotVisOnly val="1"/>
    <c:dispBlanksAs val="gap"/>
    <c:showDLblsOverMax val="0"/>
  </c:chart>
  <c:printSettings>
    <c:headerFooter alignWithMargins="0"/>
    <c:pageMargins b="0.75000000000000344" l="0.70000000000000062" r="0.70000000000000062" t="0.75000000000000344"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0</xdr:col>
      <xdr:colOff>115832</xdr:colOff>
      <xdr:row>125</xdr:row>
      <xdr:rowOff>27151</xdr:rowOff>
    </xdr:from>
    <xdr:to>
      <xdr:col>4</xdr:col>
      <xdr:colOff>546428</xdr:colOff>
      <xdr:row>147</xdr:row>
      <xdr:rowOff>27151</xdr:rowOff>
    </xdr:to>
    <xdr:graphicFrame macro="">
      <xdr:nvGraphicFramePr>
        <xdr:cNvPr id="1287309"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128532</xdr:colOff>
      <xdr:row>97</xdr:row>
      <xdr:rowOff>43428</xdr:rowOff>
    </xdr:from>
    <xdr:to>
      <xdr:col>4</xdr:col>
      <xdr:colOff>549603</xdr:colOff>
      <xdr:row>124</xdr:row>
      <xdr:rowOff>56493</xdr:rowOff>
    </xdr:to>
    <xdr:graphicFrame macro="">
      <xdr:nvGraphicFramePr>
        <xdr:cNvPr id="1287310"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123825</xdr:colOff>
      <xdr:row>46</xdr:row>
      <xdr:rowOff>25400</xdr:rowOff>
    </xdr:from>
    <xdr:to>
      <xdr:col>4</xdr:col>
      <xdr:colOff>647700</xdr:colOff>
      <xdr:row>69</xdr:row>
      <xdr:rowOff>25400</xdr:rowOff>
    </xdr:to>
    <xdr:graphicFrame macro="">
      <xdr:nvGraphicFramePr>
        <xdr:cNvPr id="1287311"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111125</xdr:colOff>
      <xdr:row>19</xdr:row>
      <xdr:rowOff>3175</xdr:rowOff>
    </xdr:from>
    <xdr:to>
      <xdr:col>4</xdr:col>
      <xdr:colOff>609600</xdr:colOff>
      <xdr:row>45</xdr:row>
      <xdr:rowOff>12700</xdr:rowOff>
    </xdr:to>
    <xdr:graphicFrame macro="">
      <xdr:nvGraphicFramePr>
        <xdr:cNvPr id="1287312"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544854</xdr:colOff>
      <xdr:row>2</xdr:row>
      <xdr:rowOff>9121</xdr:rowOff>
    </xdr:from>
    <xdr:to>
      <xdr:col>1</xdr:col>
      <xdr:colOff>3910354</xdr:colOff>
      <xdr:row>2</xdr:row>
      <xdr:rowOff>521395</xdr:rowOff>
    </xdr:to>
    <xdr:pic>
      <xdr:nvPicPr>
        <xdr:cNvPr id="6" name="5 Imagen" descr="LOGO 2013.png"/>
        <xdr:cNvPicPr>
          <a:picLocks noChangeAspect="1"/>
        </xdr:cNvPicPr>
      </xdr:nvPicPr>
      <xdr:blipFill>
        <a:blip xmlns:r="http://schemas.openxmlformats.org/officeDocument/2006/relationships" r:embed="rId5" cstate="print"/>
        <a:stretch>
          <a:fillRect/>
        </a:stretch>
      </xdr:blipFill>
      <xdr:spPr>
        <a:xfrm>
          <a:off x="676233" y="348518"/>
          <a:ext cx="3365500" cy="512274"/>
        </a:xfrm>
        <a:prstGeom prst="rect">
          <a:avLst/>
        </a:prstGeom>
      </xdr:spPr>
    </xdr:pic>
    <xdr:clientData/>
  </xdr:twoCellAnchor>
  <xdr:twoCellAnchor editAs="oneCell">
    <xdr:from>
      <xdr:col>1</xdr:col>
      <xdr:colOff>564565</xdr:colOff>
      <xdr:row>80</xdr:row>
      <xdr:rowOff>6933</xdr:rowOff>
    </xdr:from>
    <xdr:to>
      <xdr:col>1</xdr:col>
      <xdr:colOff>3930065</xdr:colOff>
      <xdr:row>80</xdr:row>
      <xdr:rowOff>519207</xdr:rowOff>
    </xdr:to>
    <xdr:pic>
      <xdr:nvPicPr>
        <xdr:cNvPr id="7" name="6 Imagen" descr="LOGO 2013.png"/>
        <xdr:cNvPicPr>
          <a:picLocks noChangeAspect="1"/>
        </xdr:cNvPicPr>
      </xdr:nvPicPr>
      <xdr:blipFill>
        <a:blip xmlns:r="http://schemas.openxmlformats.org/officeDocument/2006/relationships" r:embed="rId5" cstate="print"/>
        <a:stretch>
          <a:fillRect/>
        </a:stretch>
      </xdr:blipFill>
      <xdr:spPr>
        <a:xfrm>
          <a:off x="695944" y="14119261"/>
          <a:ext cx="3365500" cy="512274"/>
        </a:xfrm>
        <a:prstGeom prst="rect">
          <a:avLst/>
        </a:prstGeom>
      </xdr:spPr>
    </xdr:pic>
    <xdr:clientData/>
  </xdr:twoCellAnchor>
  <xdr:twoCellAnchor>
    <xdr:from>
      <xdr:col>11</xdr:col>
      <xdr:colOff>963448</xdr:colOff>
      <xdr:row>2</xdr:row>
      <xdr:rowOff>65689</xdr:rowOff>
    </xdr:from>
    <xdr:to>
      <xdr:col>12</xdr:col>
      <xdr:colOff>607051</xdr:colOff>
      <xdr:row>2</xdr:row>
      <xdr:rowOff>525516</xdr:rowOff>
    </xdr:to>
    <xdr:sp macro="" textlink="">
      <xdr:nvSpPr>
        <xdr:cNvPr id="8" name="7 Lágrima"/>
        <xdr:cNvSpPr/>
      </xdr:nvSpPr>
      <xdr:spPr bwMode="auto">
        <a:xfrm>
          <a:off x="15371379" y="405086"/>
          <a:ext cx="716534" cy="459827"/>
        </a:xfrm>
        <a:prstGeom prst="teardrop">
          <a:avLst/>
        </a:prstGeom>
        <a:solidFill>
          <a:schemeClr val="accent3">
            <a:lumMod val="75000"/>
          </a:schemeClr>
        </a:solidFill>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horzOverflow="clip" wrap="square" lIns="18288" tIns="0" rIns="0" bIns="0" rtlCol="0" anchor="ctr" upright="1"/>
        <a:lstStyle/>
        <a:p>
          <a:pPr algn="ctr"/>
          <a:r>
            <a:rPr lang="es-MX" sz="1600" b="1" i="1">
              <a:ln>
                <a:solidFill>
                  <a:schemeClr val="bg1"/>
                </a:solidFill>
              </a:ln>
              <a:latin typeface="Arial" panose="020B0604020202020204" pitchFamily="34" charset="0"/>
              <a:cs typeface="Arial" panose="020B0604020202020204" pitchFamily="34" charset="0"/>
            </a:rPr>
            <a:t>2016</a:t>
          </a:r>
        </a:p>
      </xdr:txBody>
    </xdr:sp>
    <xdr:clientData/>
  </xdr:twoCellAnchor>
  <xdr:twoCellAnchor>
    <xdr:from>
      <xdr:col>12</xdr:col>
      <xdr:colOff>130471</xdr:colOff>
      <xdr:row>80</xdr:row>
      <xdr:rowOff>53865</xdr:rowOff>
    </xdr:from>
    <xdr:to>
      <xdr:col>12</xdr:col>
      <xdr:colOff>847005</xdr:colOff>
      <xdr:row>80</xdr:row>
      <xdr:rowOff>513692</xdr:rowOff>
    </xdr:to>
    <xdr:sp macro="" textlink="">
      <xdr:nvSpPr>
        <xdr:cNvPr id="9" name="8 Lágrima"/>
        <xdr:cNvSpPr/>
      </xdr:nvSpPr>
      <xdr:spPr bwMode="auto">
        <a:xfrm>
          <a:off x="15611333" y="14166193"/>
          <a:ext cx="716534" cy="459827"/>
        </a:xfrm>
        <a:prstGeom prst="teardrop">
          <a:avLst/>
        </a:prstGeom>
        <a:solidFill>
          <a:schemeClr val="accent2">
            <a:lumMod val="75000"/>
          </a:schemeClr>
        </a:solidFill>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horzOverflow="clip" wrap="square" lIns="18288" tIns="0" rIns="0" bIns="0" rtlCol="0" anchor="ctr" upright="1"/>
        <a:lstStyle/>
        <a:p>
          <a:pPr algn="ctr"/>
          <a:r>
            <a:rPr lang="es-MX" sz="1600" b="1" i="1">
              <a:ln>
                <a:solidFill>
                  <a:schemeClr val="bg1"/>
                </a:solidFill>
              </a:ln>
              <a:latin typeface="Arial" panose="020B0604020202020204" pitchFamily="34" charset="0"/>
              <a:cs typeface="Arial" panose="020B0604020202020204" pitchFamily="34" charset="0"/>
            </a:rPr>
            <a:t>2016</a:t>
          </a:r>
        </a:p>
      </xdr:txBody>
    </xdr:sp>
    <xdr:clientData/>
  </xdr:twoCellAnchor>
  <xdr:twoCellAnchor>
    <xdr:from>
      <xdr:col>2</xdr:col>
      <xdr:colOff>0</xdr:colOff>
      <xdr:row>80</xdr:row>
      <xdr:rowOff>0</xdr:rowOff>
    </xdr:from>
    <xdr:to>
      <xdr:col>15</xdr:col>
      <xdr:colOff>0</xdr:colOff>
      <xdr:row>81</xdr:row>
      <xdr:rowOff>0</xdr:rowOff>
    </xdr:to>
    <xdr:sp macro="" textlink="">
      <xdr:nvSpPr>
        <xdr:cNvPr id="3" name="2 Rectángulo"/>
        <xdr:cNvSpPr/>
      </xdr:nvSpPr>
      <xdr:spPr>
        <a:xfrm>
          <a:off x="4685862" y="14112328"/>
          <a:ext cx="14331293" cy="580258"/>
        </a:xfrm>
        <a:prstGeom prst="rect">
          <a:avLst/>
        </a:prstGeom>
        <a:noFill/>
        <a:ln w="12700">
          <a:solidFill>
            <a:prstClr val="black"/>
          </a:solidFill>
        </a:ln>
        <a:effectLst>
          <a:outerShdw blurRad="50800" dist="38100" dir="5400000" algn="t" rotWithShape="0">
            <a:prstClr val="black">
              <a:alpha val="40000"/>
            </a:prstClr>
          </a:outerShdw>
        </a:effectLst>
        <a:extLst>
          <a:ext uri="{53640926-AAD7-44D8-BBD7-CCE9431645EC}">
            <a14:shadowObscured xmlns:a14="http://schemas.microsoft.com/office/drawing/2010/main" val="1"/>
          </a:ext>
        </a:extLst>
      </xdr:spPr>
      <xdr:txBody>
        <a:bodyPr vertOverflow="clip" horzOverflow="clip" wrap="square"/>
        <a:lstStyle/>
        <a:p>
          <a:endParaRPr lang="es-MX" sz="1100"/>
        </a:p>
      </xdr:txBody>
    </xdr:sp>
    <xdr:clientData/>
  </xdr:twoCellAnchor>
  <xdr:twoCellAnchor>
    <xdr:from>
      <xdr:col>2</xdr:col>
      <xdr:colOff>0</xdr:colOff>
      <xdr:row>2</xdr:row>
      <xdr:rowOff>0</xdr:rowOff>
    </xdr:from>
    <xdr:to>
      <xdr:col>15</xdr:col>
      <xdr:colOff>0</xdr:colOff>
      <xdr:row>3</xdr:row>
      <xdr:rowOff>0</xdr:rowOff>
    </xdr:to>
    <xdr:sp macro="" textlink="">
      <xdr:nvSpPr>
        <xdr:cNvPr id="10" name="9 Rectángulo"/>
        <xdr:cNvSpPr/>
      </xdr:nvSpPr>
      <xdr:spPr>
        <a:xfrm>
          <a:off x="4685862" y="339397"/>
          <a:ext cx="14331293" cy="580258"/>
        </a:xfrm>
        <a:prstGeom prst="rect">
          <a:avLst/>
        </a:prstGeom>
        <a:noFill/>
        <a:ln w="12700">
          <a:solidFill>
            <a:prstClr val="black"/>
          </a:solidFill>
        </a:ln>
        <a:effectLst>
          <a:outerShdw blurRad="50800" dist="38100" dir="2700000" algn="tl" rotWithShape="0">
            <a:prstClr val="black">
              <a:alpha val="40000"/>
            </a:prstClr>
          </a:outerShdw>
        </a:effectLst>
        <a:extLst>
          <a:ext uri="{53640926-AAD7-44D8-BBD7-CCE9431645EC}">
            <a14:shadowObscured xmlns:a14="http://schemas.microsoft.com/office/drawing/2010/main" val="1"/>
          </a:ext>
        </a:extLst>
      </xdr:spPr>
      <xdr:txBody>
        <a:bodyPr vertOverflow="clip" horzOverflow="clip" wrap="square"/>
        <a:lstStyle/>
        <a:p>
          <a:endParaRPr lang="es-MX" sz="1100"/>
        </a:p>
      </xdr:txBody>
    </xdr:sp>
    <xdr:clientData/>
  </xdr:twoCellAnchor>
  <xdr:twoCellAnchor>
    <xdr:from>
      <xdr:col>1</xdr:col>
      <xdr:colOff>328448</xdr:colOff>
      <xdr:row>24</xdr:row>
      <xdr:rowOff>87586</xdr:rowOff>
    </xdr:from>
    <xdr:to>
      <xdr:col>1</xdr:col>
      <xdr:colOff>1182413</xdr:colOff>
      <xdr:row>30</xdr:row>
      <xdr:rowOff>79835</xdr:rowOff>
    </xdr:to>
    <xdr:grpSp>
      <xdr:nvGrpSpPr>
        <xdr:cNvPr id="22" name="21 Grupo"/>
        <xdr:cNvGrpSpPr/>
      </xdr:nvGrpSpPr>
      <xdr:grpSpPr>
        <a:xfrm>
          <a:off x="459827" y="4992414"/>
          <a:ext cx="853965" cy="977593"/>
          <a:chOff x="44196000" y="19905644"/>
          <a:chExt cx="1390650" cy="1479899"/>
        </a:xfrm>
        <a:noFill/>
        <a:effectLst>
          <a:reflection blurRad="6350" stA="52000" endA="300" endPos="35000" dir="5400000" sy="-100000" algn="bl" rotWithShape="0"/>
        </a:effectLst>
      </xdr:grpSpPr>
      <xdr:sp macro="" textlink="">
        <xdr:nvSpPr>
          <xdr:cNvPr id="23" name="29 Rectángulo"/>
          <xdr:cNvSpPr/>
        </xdr:nvSpPr>
        <xdr:spPr>
          <a:xfrm>
            <a:off x="44253150" y="19905644"/>
            <a:ext cx="1285875" cy="1316056"/>
          </a:xfrm>
          <a:custGeom>
            <a:avLst/>
            <a:gdLst>
              <a:gd name="connsiteX0" fmla="*/ 0 w 1104900"/>
              <a:gd name="connsiteY0" fmla="*/ 0 h 1181100"/>
              <a:gd name="connsiteX1" fmla="*/ 1104900 w 1104900"/>
              <a:gd name="connsiteY1" fmla="*/ 0 h 1181100"/>
              <a:gd name="connsiteX2" fmla="*/ 1104900 w 1104900"/>
              <a:gd name="connsiteY2" fmla="*/ 1181100 h 1181100"/>
              <a:gd name="connsiteX3" fmla="*/ 0 w 1104900"/>
              <a:gd name="connsiteY3" fmla="*/ 1181100 h 1181100"/>
              <a:gd name="connsiteX4" fmla="*/ 0 w 1104900"/>
              <a:gd name="connsiteY4" fmla="*/ 0 h 1181100"/>
              <a:gd name="connsiteX0" fmla="*/ 85725 w 1190625"/>
              <a:gd name="connsiteY0" fmla="*/ 0 h 1181100"/>
              <a:gd name="connsiteX1" fmla="*/ 1190625 w 1190625"/>
              <a:gd name="connsiteY1" fmla="*/ 0 h 1181100"/>
              <a:gd name="connsiteX2" fmla="*/ 1190625 w 1190625"/>
              <a:gd name="connsiteY2" fmla="*/ 1181100 h 1181100"/>
              <a:gd name="connsiteX3" fmla="*/ 0 w 1190625"/>
              <a:gd name="connsiteY3" fmla="*/ 1181100 h 1181100"/>
              <a:gd name="connsiteX4" fmla="*/ 85725 w 1190625"/>
              <a:gd name="connsiteY4" fmla="*/ 0 h 1181100"/>
              <a:gd name="connsiteX0" fmla="*/ 85725 w 1285875"/>
              <a:gd name="connsiteY0" fmla="*/ 0 h 1181100"/>
              <a:gd name="connsiteX1" fmla="*/ 1190625 w 1285875"/>
              <a:gd name="connsiteY1" fmla="*/ 0 h 1181100"/>
              <a:gd name="connsiteX2" fmla="*/ 1285875 w 1285875"/>
              <a:gd name="connsiteY2" fmla="*/ 1181100 h 1181100"/>
              <a:gd name="connsiteX3" fmla="*/ 0 w 1285875"/>
              <a:gd name="connsiteY3" fmla="*/ 1181100 h 1181100"/>
              <a:gd name="connsiteX4" fmla="*/ 85725 w 1285875"/>
              <a:gd name="connsiteY4" fmla="*/ 0 h 1181100"/>
              <a:gd name="connsiteX0" fmla="*/ 85725 w 1285875"/>
              <a:gd name="connsiteY0" fmla="*/ 44078 h 1225178"/>
              <a:gd name="connsiteX1" fmla="*/ 1190625 w 1285875"/>
              <a:gd name="connsiteY1" fmla="*/ 44078 h 1225178"/>
              <a:gd name="connsiteX2" fmla="*/ 1285875 w 1285875"/>
              <a:gd name="connsiteY2" fmla="*/ 1225178 h 1225178"/>
              <a:gd name="connsiteX3" fmla="*/ 0 w 1285875"/>
              <a:gd name="connsiteY3" fmla="*/ 1225178 h 1225178"/>
              <a:gd name="connsiteX4" fmla="*/ 85725 w 1285875"/>
              <a:gd name="connsiteY4" fmla="*/ 44078 h 1225178"/>
              <a:gd name="connsiteX0" fmla="*/ 85725 w 1285875"/>
              <a:gd name="connsiteY0" fmla="*/ 64634 h 1245734"/>
              <a:gd name="connsiteX1" fmla="*/ 1190625 w 1285875"/>
              <a:gd name="connsiteY1" fmla="*/ 64634 h 1245734"/>
              <a:gd name="connsiteX2" fmla="*/ 1285875 w 1285875"/>
              <a:gd name="connsiteY2" fmla="*/ 1245734 h 1245734"/>
              <a:gd name="connsiteX3" fmla="*/ 0 w 1285875"/>
              <a:gd name="connsiteY3" fmla="*/ 1245734 h 1245734"/>
              <a:gd name="connsiteX4" fmla="*/ 85725 w 1285875"/>
              <a:gd name="connsiteY4" fmla="*/ 64634 h 124573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85875" h="1245734">
                <a:moveTo>
                  <a:pt x="85725" y="64634"/>
                </a:moveTo>
                <a:cubicBezTo>
                  <a:pt x="568325" y="-34542"/>
                  <a:pt x="879475" y="-7495"/>
                  <a:pt x="1190625" y="64634"/>
                </a:cubicBezTo>
                <a:lnTo>
                  <a:pt x="1285875" y="1245734"/>
                </a:lnTo>
                <a:lnTo>
                  <a:pt x="0" y="1245734"/>
                </a:lnTo>
                <a:lnTo>
                  <a:pt x="85725" y="64634"/>
                </a:lnTo>
                <a:close/>
              </a:path>
            </a:pathLst>
          </a:custGeom>
          <a:grpFill/>
          <a:ln/>
          <a:scene3d>
            <a:camera prst="orthographicFront"/>
            <a:lightRig rig="threePt" dir="t"/>
          </a:scene3d>
          <a:sp3d prstMaterial="dkEdge"/>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es-MX" sz="11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endParaRPr>
          </a:p>
        </xdr:txBody>
      </xdr:sp>
      <xdr:sp macro="" textlink="">
        <xdr:nvSpPr>
          <xdr:cNvPr id="24" name="23 Rectángulo redondeado"/>
          <xdr:cNvSpPr/>
        </xdr:nvSpPr>
        <xdr:spPr>
          <a:xfrm>
            <a:off x="45500925" y="20164425"/>
            <a:ext cx="85725" cy="257175"/>
          </a:xfrm>
          <a:prstGeom prst="roundRect">
            <a:avLst/>
          </a:prstGeom>
          <a:grpFill/>
          <a:ln/>
          <a:scene3d>
            <a:camera prst="orthographicFront"/>
            <a:lightRig rig="threePt" dir="t"/>
          </a:scene3d>
          <a:sp3d prstMaterial="dkEdge"/>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es-MX" sz="11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endParaRPr>
          </a:p>
        </xdr:txBody>
      </xdr:sp>
      <xdr:sp macro="" textlink="">
        <xdr:nvSpPr>
          <xdr:cNvPr id="25" name="24 Rectángulo redondeado"/>
          <xdr:cNvSpPr/>
        </xdr:nvSpPr>
        <xdr:spPr>
          <a:xfrm>
            <a:off x="45158025" y="21088350"/>
            <a:ext cx="266700" cy="57150"/>
          </a:xfrm>
          <a:prstGeom prst="roundRect">
            <a:avLst/>
          </a:prstGeom>
          <a:grpFill/>
          <a:ln/>
          <a:scene3d>
            <a:camera prst="orthographicFront"/>
            <a:lightRig rig="threePt" dir="t"/>
          </a:scene3d>
          <a:sp3d prstMaterial="dkEdge"/>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es-MX" sz="11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endParaRPr>
          </a:p>
        </xdr:txBody>
      </xdr:sp>
      <xdr:sp macro="" textlink="">
        <xdr:nvSpPr>
          <xdr:cNvPr id="26" name="25 Rectángulo redondeado"/>
          <xdr:cNvSpPr/>
        </xdr:nvSpPr>
        <xdr:spPr>
          <a:xfrm>
            <a:off x="44367450" y="21097875"/>
            <a:ext cx="266700" cy="57150"/>
          </a:xfrm>
          <a:prstGeom prst="roundRect">
            <a:avLst/>
          </a:prstGeom>
          <a:grpFill/>
          <a:ln/>
          <a:scene3d>
            <a:camera prst="orthographicFront"/>
            <a:lightRig rig="threePt" dir="t"/>
          </a:scene3d>
          <a:sp3d prstMaterial="dkEdge"/>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es-MX" sz="11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endParaRPr>
          </a:p>
        </xdr:txBody>
      </xdr:sp>
      <xdr:sp macro="" textlink="">
        <xdr:nvSpPr>
          <xdr:cNvPr id="27" name="26 Acorde"/>
          <xdr:cNvSpPr/>
        </xdr:nvSpPr>
        <xdr:spPr>
          <a:xfrm rot="17516344">
            <a:off x="45220885" y="21186730"/>
            <a:ext cx="215234" cy="182391"/>
          </a:xfrm>
          <a:prstGeom prst="chord">
            <a:avLst>
              <a:gd name="adj1" fmla="val 2700000"/>
              <a:gd name="adj2" fmla="val 16143175"/>
            </a:avLst>
          </a:prstGeom>
          <a:grpFill/>
          <a:ln/>
          <a:scene3d>
            <a:camera prst="orthographicFront"/>
            <a:lightRig rig="threePt" dir="t"/>
          </a:scene3d>
          <a:sp3d prstMaterial="dkEdge"/>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es-MX" sz="11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endParaRPr>
          </a:p>
        </xdr:txBody>
      </xdr:sp>
      <xdr:sp macro="" textlink="">
        <xdr:nvSpPr>
          <xdr:cNvPr id="28" name="27 Acorde"/>
          <xdr:cNvSpPr/>
        </xdr:nvSpPr>
        <xdr:spPr>
          <a:xfrm rot="17516344">
            <a:off x="44354110" y="21186729"/>
            <a:ext cx="215234" cy="182391"/>
          </a:xfrm>
          <a:prstGeom prst="chord">
            <a:avLst>
              <a:gd name="adj1" fmla="val 2700000"/>
              <a:gd name="adj2" fmla="val 16143175"/>
            </a:avLst>
          </a:prstGeom>
          <a:grpFill/>
          <a:ln/>
          <a:scene3d>
            <a:camera prst="orthographicFront"/>
            <a:lightRig rig="threePt" dir="t"/>
          </a:scene3d>
          <a:sp3d prstMaterial="dkEdge"/>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es-MX" sz="11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endParaRPr>
          </a:p>
        </xdr:txBody>
      </xdr:sp>
      <xdr:sp macro="" textlink="">
        <xdr:nvSpPr>
          <xdr:cNvPr id="29" name="28 Rectángulo redondeado"/>
          <xdr:cNvSpPr/>
        </xdr:nvSpPr>
        <xdr:spPr>
          <a:xfrm flipV="1">
            <a:off x="44538900" y="19985355"/>
            <a:ext cx="762000" cy="93344"/>
          </a:xfrm>
          <a:prstGeom prst="roundRect">
            <a:avLst/>
          </a:prstGeom>
          <a:grpFill/>
          <a:ln/>
          <a:scene3d>
            <a:camera prst="orthographicFront"/>
            <a:lightRig rig="threePt" dir="t"/>
          </a:scene3d>
          <a:sp3d prstMaterial="dkEdge"/>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es-MX" sz="11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endParaRPr>
          </a:p>
        </xdr:txBody>
      </xdr:sp>
      <xdr:sp macro="" textlink="">
        <xdr:nvSpPr>
          <xdr:cNvPr id="30" name="29 Rectángulo"/>
          <xdr:cNvSpPr/>
        </xdr:nvSpPr>
        <xdr:spPr>
          <a:xfrm>
            <a:off x="44319824" y="20126326"/>
            <a:ext cx="1143001" cy="857249"/>
          </a:xfrm>
          <a:custGeom>
            <a:avLst/>
            <a:gdLst>
              <a:gd name="connsiteX0" fmla="*/ 0 w 1104900"/>
              <a:gd name="connsiteY0" fmla="*/ 0 h 1181100"/>
              <a:gd name="connsiteX1" fmla="*/ 1104900 w 1104900"/>
              <a:gd name="connsiteY1" fmla="*/ 0 h 1181100"/>
              <a:gd name="connsiteX2" fmla="*/ 1104900 w 1104900"/>
              <a:gd name="connsiteY2" fmla="*/ 1181100 h 1181100"/>
              <a:gd name="connsiteX3" fmla="*/ 0 w 1104900"/>
              <a:gd name="connsiteY3" fmla="*/ 1181100 h 1181100"/>
              <a:gd name="connsiteX4" fmla="*/ 0 w 1104900"/>
              <a:gd name="connsiteY4" fmla="*/ 0 h 1181100"/>
              <a:gd name="connsiteX0" fmla="*/ 85725 w 1190625"/>
              <a:gd name="connsiteY0" fmla="*/ 0 h 1181100"/>
              <a:gd name="connsiteX1" fmla="*/ 1190625 w 1190625"/>
              <a:gd name="connsiteY1" fmla="*/ 0 h 1181100"/>
              <a:gd name="connsiteX2" fmla="*/ 1190625 w 1190625"/>
              <a:gd name="connsiteY2" fmla="*/ 1181100 h 1181100"/>
              <a:gd name="connsiteX3" fmla="*/ 0 w 1190625"/>
              <a:gd name="connsiteY3" fmla="*/ 1181100 h 1181100"/>
              <a:gd name="connsiteX4" fmla="*/ 85725 w 1190625"/>
              <a:gd name="connsiteY4" fmla="*/ 0 h 1181100"/>
              <a:gd name="connsiteX0" fmla="*/ 85725 w 1285875"/>
              <a:gd name="connsiteY0" fmla="*/ 0 h 1181100"/>
              <a:gd name="connsiteX1" fmla="*/ 1190625 w 1285875"/>
              <a:gd name="connsiteY1" fmla="*/ 0 h 1181100"/>
              <a:gd name="connsiteX2" fmla="*/ 1285875 w 1285875"/>
              <a:gd name="connsiteY2" fmla="*/ 1181100 h 1181100"/>
              <a:gd name="connsiteX3" fmla="*/ 0 w 1285875"/>
              <a:gd name="connsiteY3" fmla="*/ 1181100 h 1181100"/>
              <a:gd name="connsiteX4" fmla="*/ 85725 w 1285875"/>
              <a:gd name="connsiteY4" fmla="*/ 0 h 11811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85875" h="1181100">
                <a:moveTo>
                  <a:pt x="85725" y="0"/>
                </a:moveTo>
                <a:lnTo>
                  <a:pt x="1190625" y="0"/>
                </a:lnTo>
                <a:lnTo>
                  <a:pt x="1285875" y="1181100"/>
                </a:lnTo>
                <a:lnTo>
                  <a:pt x="0" y="1181100"/>
                </a:lnTo>
                <a:lnTo>
                  <a:pt x="85725" y="0"/>
                </a:lnTo>
                <a:close/>
              </a:path>
            </a:pathLst>
          </a:custGeom>
          <a:grpFill/>
          <a:ln/>
          <a:scene3d>
            <a:camera prst="orthographicFront"/>
            <a:lightRig rig="threePt" dir="t"/>
          </a:scene3d>
          <a:sp3d prstMaterial="dkEdge"/>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es-MX" sz="11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endParaRPr>
          </a:p>
        </xdr:txBody>
      </xdr:sp>
      <xdr:sp macro="" textlink="">
        <xdr:nvSpPr>
          <xdr:cNvPr id="31" name="30 Rectángulo redondeado"/>
          <xdr:cNvSpPr/>
        </xdr:nvSpPr>
        <xdr:spPr>
          <a:xfrm>
            <a:off x="44196000" y="20193000"/>
            <a:ext cx="85725" cy="257175"/>
          </a:xfrm>
          <a:prstGeom prst="roundRect">
            <a:avLst/>
          </a:prstGeom>
          <a:grpFill/>
          <a:ln/>
          <a:scene3d>
            <a:camera prst="orthographicFront"/>
            <a:lightRig rig="threePt" dir="t"/>
          </a:scene3d>
          <a:sp3d prstMaterial="dkEdge"/>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es-MX" sz="11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endParaRPr>
          </a:p>
        </xdr:txBody>
      </xdr:sp>
    </xdr:grpSp>
    <xdr:clientData/>
  </xdr:twoCellAnchor>
  <xdr:twoCellAnchor>
    <xdr:from>
      <xdr:col>1</xdr:col>
      <xdr:colOff>339397</xdr:colOff>
      <xdr:row>106</xdr:row>
      <xdr:rowOff>120453</xdr:rowOff>
    </xdr:from>
    <xdr:to>
      <xdr:col>1</xdr:col>
      <xdr:colOff>1193362</xdr:colOff>
      <xdr:row>112</xdr:row>
      <xdr:rowOff>112701</xdr:rowOff>
    </xdr:to>
    <xdr:grpSp>
      <xdr:nvGrpSpPr>
        <xdr:cNvPr id="62" name="61 Grupo"/>
        <xdr:cNvGrpSpPr/>
      </xdr:nvGrpSpPr>
      <xdr:grpSpPr>
        <a:xfrm>
          <a:off x="470776" y="19520798"/>
          <a:ext cx="853965" cy="977593"/>
          <a:chOff x="44196000" y="19905644"/>
          <a:chExt cx="1390650" cy="1479899"/>
        </a:xfrm>
        <a:noFill/>
        <a:effectLst>
          <a:reflection blurRad="6350" stA="52000" endA="300" endPos="35000" dir="5400000" sy="-100000" algn="bl" rotWithShape="0"/>
        </a:effectLst>
      </xdr:grpSpPr>
      <xdr:sp macro="" textlink="">
        <xdr:nvSpPr>
          <xdr:cNvPr id="63" name="29 Rectángulo"/>
          <xdr:cNvSpPr/>
        </xdr:nvSpPr>
        <xdr:spPr>
          <a:xfrm>
            <a:off x="44253150" y="19905644"/>
            <a:ext cx="1285875" cy="1316056"/>
          </a:xfrm>
          <a:custGeom>
            <a:avLst/>
            <a:gdLst>
              <a:gd name="connsiteX0" fmla="*/ 0 w 1104900"/>
              <a:gd name="connsiteY0" fmla="*/ 0 h 1181100"/>
              <a:gd name="connsiteX1" fmla="*/ 1104900 w 1104900"/>
              <a:gd name="connsiteY1" fmla="*/ 0 h 1181100"/>
              <a:gd name="connsiteX2" fmla="*/ 1104900 w 1104900"/>
              <a:gd name="connsiteY2" fmla="*/ 1181100 h 1181100"/>
              <a:gd name="connsiteX3" fmla="*/ 0 w 1104900"/>
              <a:gd name="connsiteY3" fmla="*/ 1181100 h 1181100"/>
              <a:gd name="connsiteX4" fmla="*/ 0 w 1104900"/>
              <a:gd name="connsiteY4" fmla="*/ 0 h 1181100"/>
              <a:gd name="connsiteX0" fmla="*/ 85725 w 1190625"/>
              <a:gd name="connsiteY0" fmla="*/ 0 h 1181100"/>
              <a:gd name="connsiteX1" fmla="*/ 1190625 w 1190625"/>
              <a:gd name="connsiteY1" fmla="*/ 0 h 1181100"/>
              <a:gd name="connsiteX2" fmla="*/ 1190625 w 1190625"/>
              <a:gd name="connsiteY2" fmla="*/ 1181100 h 1181100"/>
              <a:gd name="connsiteX3" fmla="*/ 0 w 1190625"/>
              <a:gd name="connsiteY3" fmla="*/ 1181100 h 1181100"/>
              <a:gd name="connsiteX4" fmla="*/ 85725 w 1190625"/>
              <a:gd name="connsiteY4" fmla="*/ 0 h 1181100"/>
              <a:gd name="connsiteX0" fmla="*/ 85725 w 1285875"/>
              <a:gd name="connsiteY0" fmla="*/ 0 h 1181100"/>
              <a:gd name="connsiteX1" fmla="*/ 1190625 w 1285875"/>
              <a:gd name="connsiteY1" fmla="*/ 0 h 1181100"/>
              <a:gd name="connsiteX2" fmla="*/ 1285875 w 1285875"/>
              <a:gd name="connsiteY2" fmla="*/ 1181100 h 1181100"/>
              <a:gd name="connsiteX3" fmla="*/ 0 w 1285875"/>
              <a:gd name="connsiteY3" fmla="*/ 1181100 h 1181100"/>
              <a:gd name="connsiteX4" fmla="*/ 85725 w 1285875"/>
              <a:gd name="connsiteY4" fmla="*/ 0 h 1181100"/>
              <a:gd name="connsiteX0" fmla="*/ 85725 w 1285875"/>
              <a:gd name="connsiteY0" fmla="*/ 44078 h 1225178"/>
              <a:gd name="connsiteX1" fmla="*/ 1190625 w 1285875"/>
              <a:gd name="connsiteY1" fmla="*/ 44078 h 1225178"/>
              <a:gd name="connsiteX2" fmla="*/ 1285875 w 1285875"/>
              <a:gd name="connsiteY2" fmla="*/ 1225178 h 1225178"/>
              <a:gd name="connsiteX3" fmla="*/ 0 w 1285875"/>
              <a:gd name="connsiteY3" fmla="*/ 1225178 h 1225178"/>
              <a:gd name="connsiteX4" fmla="*/ 85725 w 1285875"/>
              <a:gd name="connsiteY4" fmla="*/ 44078 h 1225178"/>
              <a:gd name="connsiteX0" fmla="*/ 85725 w 1285875"/>
              <a:gd name="connsiteY0" fmla="*/ 64634 h 1245734"/>
              <a:gd name="connsiteX1" fmla="*/ 1190625 w 1285875"/>
              <a:gd name="connsiteY1" fmla="*/ 64634 h 1245734"/>
              <a:gd name="connsiteX2" fmla="*/ 1285875 w 1285875"/>
              <a:gd name="connsiteY2" fmla="*/ 1245734 h 1245734"/>
              <a:gd name="connsiteX3" fmla="*/ 0 w 1285875"/>
              <a:gd name="connsiteY3" fmla="*/ 1245734 h 1245734"/>
              <a:gd name="connsiteX4" fmla="*/ 85725 w 1285875"/>
              <a:gd name="connsiteY4" fmla="*/ 64634 h 124573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85875" h="1245734">
                <a:moveTo>
                  <a:pt x="85725" y="64634"/>
                </a:moveTo>
                <a:cubicBezTo>
                  <a:pt x="568325" y="-34542"/>
                  <a:pt x="879475" y="-7495"/>
                  <a:pt x="1190625" y="64634"/>
                </a:cubicBezTo>
                <a:lnTo>
                  <a:pt x="1285875" y="1245734"/>
                </a:lnTo>
                <a:lnTo>
                  <a:pt x="0" y="1245734"/>
                </a:lnTo>
                <a:lnTo>
                  <a:pt x="85725" y="64634"/>
                </a:lnTo>
                <a:close/>
              </a:path>
            </a:pathLst>
          </a:custGeom>
          <a:grpFill/>
          <a:ln/>
          <a:scene3d>
            <a:camera prst="orthographicFront"/>
            <a:lightRig rig="threePt" dir="t"/>
          </a:scene3d>
          <a:sp3d prstMaterial="dkEdge"/>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es-MX" sz="11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endParaRPr>
          </a:p>
        </xdr:txBody>
      </xdr:sp>
      <xdr:sp macro="" textlink="">
        <xdr:nvSpPr>
          <xdr:cNvPr id="64" name="63 Rectángulo redondeado"/>
          <xdr:cNvSpPr/>
        </xdr:nvSpPr>
        <xdr:spPr>
          <a:xfrm>
            <a:off x="45500925" y="20164425"/>
            <a:ext cx="85725" cy="257175"/>
          </a:xfrm>
          <a:prstGeom prst="roundRect">
            <a:avLst/>
          </a:prstGeom>
          <a:grpFill/>
          <a:ln/>
          <a:scene3d>
            <a:camera prst="orthographicFront"/>
            <a:lightRig rig="threePt" dir="t"/>
          </a:scene3d>
          <a:sp3d prstMaterial="dkEdge"/>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es-MX" sz="11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endParaRPr>
          </a:p>
        </xdr:txBody>
      </xdr:sp>
      <xdr:sp macro="" textlink="">
        <xdr:nvSpPr>
          <xdr:cNvPr id="65" name="64 Rectángulo redondeado"/>
          <xdr:cNvSpPr/>
        </xdr:nvSpPr>
        <xdr:spPr>
          <a:xfrm>
            <a:off x="45158025" y="21088350"/>
            <a:ext cx="266700" cy="57150"/>
          </a:xfrm>
          <a:prstGeom prst="roundRect">
            <a:avLst/>
          </a:prstGeom>
          <a:grpFill/>
          <a:ln/>
          <a:scene3d>
            <a:camera prst="orthographicFront"/>
            <a:lightRig rig="threePt" dir="t"/>
          </a:scene3d>
          <a:sp3d prstMaterial="dkEdge"/>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es-MX" sz="11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endParaRPr>
          </a:p>
        </xdr:txBody>
      </xdr:sp>
      <xdr:sp macro="" textlink="">
        <xdr:nvSpPr>
          <xdr:cNvPr id="66" name="65 Rectángulo redondeado"/>
          <xdr:cNvSpPr/>
        </xdr:nvSpPr>
        <xdr:spPr>
          <a:xfrm>
            <a:off x="44367450" y="21097875"/>
            <a:ext cx="266700" cy="57150"/>
          </a:xfrm>
          <a:prstGeom prst="roundRect">
            <a:avLst/>
          </a:prstGeom>
          <a:grpFill/>
          <a:ln/>
          <a:scene3d>
            <a:camera prst="orthographicFront"/>
            <a:lightRig rig="threePt" dir="t"/>
          </a:scene3d>
          <a:sp3d prstMaterial="dkEdge"/>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es-MX" sz="11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endParaRPr>
          </a:p>
        </xdr:txBody>
      </xdr:sp>
      <xdr:sp macro="" textlink="">
        <xdr:nvSpPr>
          <xdr:cNvPr id="67" name="66 Acorde"/>
          <xdr:cNvSpPr/>
        </xdr:nvSpPr>
        <xdr:spPr>
          <a:xfrm rot="17516344">
            <a:off x="45220885" y="21186730"/>
            <a:ext cx="215234" cy="182391"/>
          </a:xfrm>
          <a:prstGeom prst="chord">
            <a:avLst>
              <a:gd name="adj1" fmla="val 2700000"/>
              <a:gd name="adj2" fmla="val 16143175"/>
            </a:avLst>
          </a:prstGeom>
          <a:grpFill/>
          <a:ln/>
          <a:scene3d>
            <a:camera prst="orthographicFront"/>
            <a:lightRig rig="threePt" dir="t"/>
          </a:scene3d>
          <a:sp3d prstMaterial="dkEdge"/>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es-MX" sz="11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endParaRPr>
          </a:p>
        </xdr:txBody>
      </xdr:sp>
      <xdr:sp macro="" textlink="">
        <xdr:nvSpPr>
          <xdr:cNvPr id="68" name="67 Acorde"/>
          <xdr:cNvSpPr/>
        </xdr:nvSpPr>
        <xdr:spPr>
          <a:xfrm rot="17516344">
            <a:off x="44354110" y="21186729"/>
            <a:ext cx="215234" cy="182391"/>
          </a:xfrm>
          <a:prstGeom prst="chord">
            <a:avLst>
              <a:gd name="adj1" fmla="val 2700000"/>
              <a:gd name="adj2" fmla="val 16143175"/>
            </a:avLst>
          </a:prstGeom>
          <a:grpFill/>
          <a:ln/>
          <a:scene3d>
            <a:camera prst="orthographicFront"/>
            <a:lightRig rig="threePt" dir="t"/>
          </a:scene3d>
          <a:sp3d prstMaterial="dkEdge"/>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es-MX" sz="11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endParaRPr>
          </a:p>
        </xdr:txBody>
      </xdr:sp>
      <xdr:sp macro="" textlink="">
        <xdr:nvSpPr>
          <xdr:cNvPr id="69" name="68 Rectángulo redondeado"/>
          <xdr:cNvSpPr/>
        </xdr:nvSpPr>
        <xdr:spPr>
          <a:xfrm flipV="1">
            <a:off x="44538900" y="19985355"/>
            <a:ext cx="762000" cy="93344"/>
          </a:xfrm>
          <a:prstGeom prst="roundRect">
            <a:avLst/>
          </a:prstGeom>
          <a:grpFill/>
          <a:ln/>
          <a:scene3d>
            <a:camera prst="orthographicFront"/>
            <a:lightRig rig="threePt" dir="t"/>
          </a:scene3d>
          <a:sp3d prstMaterial="dkEdge"/>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es-MX" sz="11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endParaRPr>
          </a:p>
        </xdr:txBody>
      </xdr:sp>
      <xdr:sp macro="" textlink="">
        <xdr:nvSpPr>
          <xdr:cNvPr id="70" name="29 Rectángulo"/>
          <xdr:cNvSpPr/>
        </xdr:nvSpPr>
        <xdr:spPr>
          <a:xfrm>
            <a:off x="44319824" y="20126326"/>
            <a:ext cx="1143001" cy="857249"/>
          </a:xfrm>
          <a:custGeom>
            <a:avLst/>
            <a:gdLst>
              <a:gd name="connsiteX0" fmla="*/ 0 w 1104900"/>
              <a:gd name="connsiteY0" fmla="*/ 0 h 1181100"/>
              <a:gd name="connsiteX1" fmla="*/ 1104900 w 1104900"/>
              <a:gd name="connsiteY1" fmla="*/ 0 h 1181100"/>
              <a:gd name="connsiteX2" fmla="*/ 1104900 w 1104900"/>
              <a:gd name="connsiteY2" fmla="*/ 1181100 h 1181100"/>
              <a:gd name="connsiteX3" fmla="*/ 0 w 1104900"/>
              <a:gd name="connsiteY3" fmla="*/ 1181100 h 1181100"/>
              <a:gd name="connsiteX4" fmla="*/ 0 w 1104900"/>
              <a:gd name="connsiteY4" fmla="*/ 0 h 1181100"/>
              <a:gd name="connsiteX0" fmla="*/ 85725 w 1190625"/>
              <a:gd name="connsiteY0" fmla="*/ 0 h 1181100"/>
              <a:gd name="connsiteX1" fmla="*/ 1190625 w 1190625"/>
              <a:gd name="connsiteY1" fmla="*/ 0 h 1181100"/>
              <a:gd name="connsiteX2" fmla="*/ 1190625 w 1190625"/>
              <a:gd name="connsiteY2" fmla="*/ 1181100 h 1181100"/>
              <a:gd name="connsiteX3" fmla="*/ 0 w 1190625"/>
              <a:gd name="connsiteY3" fmla="*/ 1181100 h 1181100"/>
              <a:gd name="connsiteX4" fmla="*/ 85725 w 1190625"/>
              <a:gd name="connsiteY4" fmla="*/ 0 h 1181100"/>
              <a:gd name="connsiteX0" fmla="*/ 85725 w 1285875"/>
              <a:gd name="connsiteY0" fmla="*/ 0 h 1181100"/>
              <a:gd name="connsiteX1" fmla="*/ 1190625 w 1285875"/>
              <a:gd name="connsiteY1" fmla="*/ 0 h 1181100"/>
              <a:gd name="connsiteX2" fmla="*/ 1285875 w 1285875"/>
              <a:gd name="connsiteY2" fmla="*/ 1181100 h 1181100"/>
              <a:gd name="connsiteX3" fmla="*/ 0 w 1285875"/>
              <a:gd name="connsiteY3" fmla="*/ 1181100 h 1181100"/>
              <a:gd name="connsiteX4" fmla="*/ 85725 w 1285875"/>
              <a:gd name="connsiteY4" fmla="*/ 0 h 11811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85875" h="1181100">
                <a:moveTo>
                  <a:pt x="85725" y="0"/>
                </a:moveTo>
                <a:lnTo>
                  <a:pt x="1190625" y="0"/>
                </a:lnTo>
                <a:lnTo>
                  <a:pt x="1285875" y="1181100"/>
                </a:lnTo>
                <a:lnTo>
                  <a:pt x="0" y="1181100"/>
                </a:lnTo>
                <a:lnTo>
                  <a:pt x="85725" y="0"/>
                </a:lnTo>
                <a:close/>
              </a:path>
            </a:pathLst>
          </a:custGeom>
          <a:grpFill/>
          <a:ln/>
          <a:scene3d>
            <a:camera prst="orthographicFront"/>
            <a:lightRig rig="threePt" dir="t"/>
          </a:scene3d>
          <a:sp3d prstMaterial="dkEdge"/>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es-MX" sz="11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endParaRPr>
          </a:p>
        </xdr:txBody>
      </xdr:sp>
      <xdr:sp macro="" textlink="">
        <xdr:nvSpPr>
          <xdr:cNvPr id="71" name="70 Rectángulo redondeado"/>
          <xdr:cNvSpPr/>
        </xdr:nvSpPr>
        <xdr:spPr>
          <a:xfrm>
            <a:off x="44196000" y="20193000"/>
            <a:ext cx="85725" cy="257175"/>
          </a:xfrm>
          <a:prstGeom prst="roundRect">
            <a:avLst/>
          </a:prstGeom>
          <a:grpFill/>
          <a:ln/>
          <a:scene3d>
            <a:camera prst="orthographicFront"/>
            <a:lightRig rig="threePt" dir="t"/>
          </a:scene3d>
          <a:sp3d prstMaterial="dkEdge"/>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es-MX" sz="11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endParaRPr>
          </a:p>
        </xdr:txBody>
      </xdr:sp>
    </xdr:grpSp>
    <xdr:clientData/>
  </xdr:twoCellAnchor>
  <xdr:twoCellAnchor>
    <xdr:from>
      <xdr:col>1</xdr:col>
      <xdr:colOff>470768</xdr:colOff>
      <xdr:row>136</xdr:row>
      <xdr:rowOff>54768</xdr:rowOff>
    </xdr:from>
    <xdr:to>
      <xdr:col>1</xdr:col>
      <xdr:colOff>1324733</xdr:colOff>
      <xdr:row>142</xdr:row>
      <xdr:rowOff>47016</xdr:rowOff>
    </xdr:to>
    <xdr:grpSp>
      <xdr:nvGrpSpPr>
        <xdr:cNvPr id="72" name="71 Grupo"/>
        <xdr:cNvGrpSpPr/>
      </xdr:nvGrpSpPr>
      <xdr:grpSpPr>
        <a:xfrm>
          <a:off x="602147" y="24381837"/>
          <a:ext cx="853965" cy="977593"/>
          <a:chOff x="44196000" y="19905644"/>
          <a:chExt cx="1390650" cy="1479899"/>
        </a:xfrm>
        <a:effectLst>
          <a:reflection blurRad="6350" stA="52000" endA="300" endPos="35000" dir="5400000" sy="-100000" algn="bl" rotWithShape="0"/>
        </a:effectLst>
        <a:scene3d>
          <a:camera prst="orthographicFront"/>
          <a:lightRig rig="glow" dir="t"/>
        </a:scene3d>
      </xdr:grpSpPr>
      <xdr:sp macro="" textlink="">
        <xdr:nvSpPr>
          <xdr:cNvPr id="73" name="29 Rectángulo"/>
          <xdr:cNvSpPr/>
        </xdr:nvSpPr>
        <xdr:spPr>
          <a:xfrm>
            <a:off x="44253150" y="19905644"/>
            <a:ext cx="1285875" cy="1316056"/>
          </a:xfrm>
          <a:custGeom>
            <a:avLst/>
            <a:gdLst>
              <a:gd name="connsiteX0" fmla="*/ 0 w 1104900"/>
              <a:gd name="connsiteY0" fmla="*/ 0 h 1181100"/>
              <a:gd name="connsiteX1" fmla="*/ 1104900 w 1104900"/>
              <a:gd name="connsiteY1" fmla="*/ 0 h 1181100"/>
              <a:gd name="connsiteX2" fmla="*/ 1104900 w 1104900"/>
              <a:gd name="connsiteY2" fmla="*/ 1181100 h 1181100"/>
              <a:gd name="connsiteX3" fmla="*/ 0 w 1104900"/>
              <a:gd name="connsiteY3" fmla="*/ 1181100 h 1181100"/>
              <a:gd name="connsiteX4" fmla="*/ 0 w 1104900"/>
              <a:gd name="connsiteY4" fmla="*/ 0 h 1181100"/>
              <a:gd name="connsiteX0" fmla="*/ 85725 w 1190625"/>
              <a:gd name="connsiteY0" fmla="*/ 0 h 1181100"/>
              <a:gd name="connsiteX1" fmla="*/ 1190625 w 1190625"/>
              <a:gd name="connsiteY1" fmla="*/ 0 h 1181100"/>
              <a:gd name="connsiteX2" fmla="*/ 1190625 w 1190625"/>
              <a:gd name="connsiteY2" fmla="*/ 1181100 h 1181100"/>
              <a:gd name="connsiteX3" fmla="*/ 0 w 1190625"/>
              <a:gd name="connsiteY3" fmla="*/ 1181100 h 1181100"/>
              <a:gd name="connsiteX4" fmla="*/ 85725 w 1190625"/>
              <a:gd name="connsiteY4" fmla="*/ 0 h 1181100"/>
              <a:gd name="connsiteX0" fmla="*/ 85725 w 1285875"/>
              <a:gd name="connsiteY0" fmla="*/ 0 h 1181100"/>
              <a:gd name="connsiteX1" fmla="*/ 1190625 w 1285875"/>
              <a:gd name="connsiteY1" fmla="*/ 0 h 1181100"/>
              <a:gd name="connsiteX2" fmla="*/ 1285875 w 1285875"/>
              <a:gd name="connsiteY2" fmla="*/ 1181100 h 1181100"/>
              <a:gd name="connsiteX3" fmla="*/ 0 w 1285875"/>
              <a:gd name="connsiteY3" fmla="*/ 1181100 h 1181100"/>
              <a:gd name="connsiteX4" fmla="*/ 85725 w 1285875"/>
              <a:gd name="connsiteY4" fmla="*/ 0 h 1181100"/>
              <a:gd name="connsiteX0" fmla="*/ 85725 w 1285875"/>
              <a:gd name="connsiteY0" fmla="*/ 44078 h 1225178"/>
              <a:gd name="connsiteX1" fmla="*/ 1190625 w 1285875"/>
              <a:gd name="connsiteY1" fmla="*/ 44078 h 1225178"/>
              <a:gd name="connsiteX2" fmla="*/ 1285875 w 1285875"/>
              <a:gd name="connsiteY2" fmla="*/ 1225178 h 1225178"/>
              <a:gd name="connsiteX3" fmla="*/ 0 w 1285875"/>
              <a:gd name="connsiteY3" fmla="*/ 1225178 h 1225178"/>
              <a:gd name="connsiteX4" fmla="*/ 85725 w 1285875"/>
              <a:gd name="connsiteY4" fmla="*/ 44078 h 1225178"/>
              <a:gd name="connsiteX0" fmla="*/ 85725 w 1285875"/>
              <a:gd name="connsiteY0" fmla="*/ 64634 h 1245734"/>
              <a:gd name="connsiteX1" fmla="*/ 1190625 w 1285875"/>
              <a:gd name="connsiteY1" fmla="*/ 64634 h 1245734"/>
              <a:gd name="connsiteX2" fmla="*/ 1285875 w 1285875"/>
              <a:gd name="connsiteY2" fmla="*/ 1245734 h 1245734"/>
              <a:gd name="connsiteX3" fmla="*/ 0 w 1285875"/>
              <a:gd name="connsiteY3" fmla="*/ 1245734 h 1245734"/>
              <a:gd name="connsiteX4" fmla="*/ 85725 w 1285875"/>
              <a:gd name="connsiteY4" fmla="*/ 64634 h 124573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85875" h="1245734">
                <a:moveTo>
                  <a:pt x="85725" y="64634"/>
                </a:moveTo>
                <a:cubicBezTo>
                  <a:pt x="568325" y="-34542"/>
                  <a:pt x="879475" y="-7495"/>
                  <a:pt x="1190625" y="64634"/>
                </a:cubicBezTo>
                <a:lnTo>
                  <a:pt x="1285875" y="1245734"/>
                </a:lnTo>
                <a:lnTo>
                  <a:pt x="0" y="1245734"/>
                </a:lnTo>
                <a:lnTo>
                  <a:pt x="85725" y="64634"/>
                </a:lnTo>
                <a:close/>
              </a:path>
            </a:pathLst>
          </a:custGeom>
          <a:ln>
            <a:solidFill>
              <a:srgbClr val="00B050"/>
            </a:solidFill>
          </a:ln>
          <a:sp3d contourW="12700" prstMaterial="translucentPowder">
            <a:contourClr>
              <a:srgbClr val="92D050"/>
            </a:contourClr>
          </a:sp3d>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lang="es-MX" sz="1100">
              <a:effectLst>
                <a:outerShdw blurRad="50800" dist="38100" dir="2700000" algn="tl" rotWithShape="0">
                  <a:prstClr val="black">
                    <a:alpha val="40000"/>
                  </a:prstClr>
                </a:outerShdw>
              </a:effectLst>
            </a:endParaRPr>
          </a:p>
        </xdr:txBody>
      </xdr:sp>
      <xdr:sp macro="" textlink="">
        <xdr:nvSpPr>
          <xdr:cNvPr id="74" name="73 Rectángulo redondeado"/>
          <xdr:cNvSpPr/>
        </xdr:nvSpPr>
        <xdr:spPr>
          <a:xfrm>
            <a:off x="45500925" y="20164425"/>
            <a:ext cx="85725" cy="257175"/>
          </a:xfrm>
          <a:prstGeom prst="roundRect">
            <a:avLst/>
          </a:prstGeom>
          <a:ln>
            <a:solidFill>
              <a:srgbClr val="00B050"/>
            </a:solidFill>
          </a:ln>
          <a:sp3d contourW="12700" prstMaterial="translucentPowder">
            <a:contourClr>
              <a:srgbClr val="92D050"/>
            </a:contourClr>
          </a:sp3d>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lang="es-MX" sz="1100">
              <a:effectLst>
                <a:outerShdw blurRad="50800" dist="38100" dir="2700000" algn="tl" rotWithShape="0">
                  <a:prstClr val="black">
                    <a:alpha val="40000"/>
                  </a:prstClr>
                </a:outerShdw>
              </a:effectLst>
            </a:endParaRPr>
          </a:p>
        </xdr:txBody>
      </xdr:sp>
      <xdr:sp macro="" textlink="">
        <xdr:nvSpPr>
          <xdr:cNvPr id="75" name="74 Rectángulo redondeado"/>
          <xdr:cNvSpPr/>
        </xdr:nvSpPr>
        <xdr:spPr>
          <a:xfrm>
            <a:off x="45158025" y="21088350"/>
            <a:ext cx="266700" cy="57150"/>
          </a:xfrm>
          <a:prstGeom prst="roundRect">
            <a:avLst/>
          </a:prstGeom>
          <a:ln>
            <a:solidFill>
              <a:srgbClr val="00B050"/>
            </a:solidFill>
          </a:ln>
          <a:sp3d contourW="12700" prstMaterial="translucentPowder">
            <a:contourClr>
              <a:srgbClr val="92D050"/>
            </a:contourClr>
          </a:sp3d>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lang="es-MX" sz="1100">
              <a:effectLst>
                <a:outerShdw blurRad="50800" dist="38100" dir="2700000" algn="tl" rotWithShape="0">
                  <a:prstClr val="black">
                    <a:alpha val="40000"/>
                  </a:prstClr>
                </a:outerShdw>
              </a:effectLst>
            </a:endParaRPr>
          </a:p>
        </xdr:txBody>
      </xdr:sp>
      <xdr:sp macro="" textlink="">
        <xdr:nvSpPr>
          <xdr:cNvPr id="76" name="75 Rectángulo redondeado"/>
          <xdr:cNvSpPr/>
        </xdr:nvSpPr>
        <xdr:spPr>
          <a:xfrm>
            <a:off x="44367450" y="21097875"/>
            <a:ext cx="266700" cy="57150"/>
          </a:xfrm>
          <a:prstGeom prst="roundRect">
            <a:avLst/>
          </a:prstGeom>
          <a:ln>
            <a:solidFill>
              <a:srgbClr val="00B050"/>
            </a:solidFill>
          </a:ln>
          <a:sp3d contourW="12700" prstMaterial="translucentPowder">
            <a:contourClr>
              <a:srgbClr val="92D050"/>
            </a:contourClr>
          </a:sp3d>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lang="es-MX" sz="1100">
              <a:effectLst>
                <a:outerShdw blurRad="50800" dist="38100" dir="2700000" algn="tl" rotWithShape="0">
                  <a:prstClr val="black">
                    <a:alpha val="40000"/>
                  </a:prstClr>
                </a:outerShdw>
              </a:effectLst>
            </a:endParaRPr>
          </a:p>
        </xdr:txBody>
      </xdr:sp>
      <xdr:sp macro="" textlink="">
        <xdr:nvSpPr>
          <xdr:cNvPr id="77" name="76 Acorde"/>
          <xdr:cNvSpPr/>
        </xdr:nvSpPr>
        <xdr:spPr>
          <a:xfrm rot="17516344">
            <a:off x="45220885" y="21186730"/>
            <a:ext cx="215234" cy="182391"/>
          </a:xfrm>
          <a:prstGeom prst="chord">
            <a:avLst>
              <a:gd name="adj1" fmla="val 2700000"/>
              <a:gd name="adj2" fmla="val 16143175"/>
            </a:avLst>
          </a:prstGeom>
          <a:solidFill>
            <a:srgbClr val="00B050"/>
          </a:solidFill>
          <a:ln>
            <a:solidFill>
              <a:srgbClr val="00B050"/>
            </a:solidFill>
          </a:ln>
          <a:sp3d contourW="12700" prstMaterial="translucentPowder">
            <a:contourClr>
              <a:srgbClr val="92D050"/>
            </a:contourClr>
          </a:sp3d>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lang="es-MX" sz="1100">
              <a:effectLst>
                <a:outerShdw blurRad="50800" dist="38100" dir="2700000" algn="tl" rotWithShape="0">
                  <a:prstClr val="black">
                    <a:alpha val="40000"/>
                  </a:prstClr>
                </a:outerShdw>
              </a:effectLst>
            </a:endParaRPr>
          </a:p>
        </xdr:txBody>
      </xdr:sp>
      <xdr:sp macro="" textlink="">
        <xdr:nvSpPr>
          <xdr:cNvPr id="78" name="77 Acorde"/>
          <xdr:cNvSpPr/>
        </xdr:nvSpPr>
        <xdr:spPr>
          <a:xfrm rot="17516344">
            <a:off x="44354110" y="21186729"/>
            <a:ext cx="215234" cy="182391"/>
          </a:xfrm>
          <a:prstGeom prst="chord">
            <a:avLst>
              <a:gd name="adj1" fmla="val 2700000"/>
              <a:gd name="adj2" fmla="val 16143175"/>
            </a:avLst>
          </a:prstGeom>
          <a:solidFill>
            <a:srgbClr val="00B050"/>
          </a:solidFill>
          <a:ln>
            <a:solidFill>
              <a:srgbClr val="00B050"/>
            </a:solidFill>
          </a:ln>
          <a:sp3d contourW="12700" prstMaterial="translucentPowder">
            <a:contourClr>
              <a:srgbClr val="92D050"/>
            </a:contourClr>
          </a:sp3d>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lang="es-MX" sz="1100">
              <a:effectLst>
                <a:outerShdw blurRad="50800" dist="38100" dir="2700000" algn="tl" rotWithShape="0">
                  <a:prstClr val="black">
                    <a:alpha val="40000"/>
                  </a:prstClr>
                </a:outerShdw>
              </a:effectLst>
            </a:endParaRPr>
          </a:p>
        </xdr:txBody>
      </xdr:sp>
      <xdr:sp macro="" textlink="">
        <xdr:nvSpPr>
          <xdr:cNvPr id="79" name="78 Rectángulo redondeado"/>
          <xdr:cNvSpPr/>
        </xdr:nvSpPr>
        <xdr:spPr>
          <a:xfrm flipV="1">
            <a:off x="44538900" y="19985355"/>
            <a:ext cx="762000" cy="93344"/>
          </a:xfrm>
          <a:prstGeom prst="roundRect">
            <a:avLst/>
          </a:prstGeom>
          <a:ln>
            <a:solidFill>
              <a:srgbClr val="00B050"/>
            </a:solidFill>
          </a:ln>
          <a:sp3d contourW="12700" prstMaterial="translucentPowder">
            <a:contourClr>
              <a:srgbClr val="92D050"/>
            </a:contourClr>
          </a:sp3d>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lang="es-MX" sz="1100">
              <a:effectLst>
                <a:outerShdw blurRad="50800" dist="38100" dir="2700000" algn="tl" rotWithShape="0">
                  <a:prstClr val="black">
                    <a:alpha val="40000"/>
                  </a:prstClr>
                </a:outerShdw>
              </a:effectLst>
            </a:endParaRPr>
          </a:p>
        </xdr:txBody>
      </xdr:sp>
      <xdr:sp macro="" textlink="">
        <xdr:nvSpPr>
          <xdr:cNvPr id="80" name="29 Rectángulo"/>
          <xdr:cNvSpPr/>
        </xdr:nvSpPr>
        <xdr:spPr>
          <a:xfrm>
            <a:off x="44319824" y="20126326"/>
            <a:ext cx="1143001" cy="857249"/>
          </a:xfrm>
          <a:custGeom>
            <a:avLst/>
            <a:gdLst>
              <a:gd name="connsiteX0" fmla="*/ 0 w 1104900"/>
              <a:gd name="connsiteY0" fmla="*/ 0 h 1181100"/>
              <a:gd name="connsiteX1" fmla="*/ 1104900 w 1104900"/>
              <a:gd name="connsiteY1" fmla="*/ 0 h 1181100"/>
              <a:gd name="connsiteX2" fmla="*/ 1104900 w 1104900"/>
              <a:gd name="connsiteY2" fmla="*/ 1181100 h 1181100"/>
              <a:gd name="connsiteX3" fmla="*/ 0 w 1104900"/>
              <a:gd name="connsiteY3" fmla="*/ 1181100 h 1181100"/>
              <a:gd name="connsiteX4" fmla="*/ 0 w 1104900"/>
              <a:gd name="connsiteY4" fmla="*/ 0 h 1181100"/>
              <a:gd name="connsiteX0" fmla="*/ 85725 w 1190625"/>
              <a:gd name="connsiteY0" fmla="*/ 0 h 1181100"/>
              <a:gd name="connsiteX1" fmla="*/ 1190625 w 1190625"/>
              <a:gd name="connsiteY1" fmla="*/ 0 h 1181100"/>
              <a:gd name="connsiteX2" fmla="*/ 1190625 w 1190625"/>
              <a:gd name="connsiteY2" fmla="*/ 1181100 h 1181100"/>
              <a:gd name="connsiteX3" fmla="*/ 0 w 1190625"/>
              <a:gd name="connsiteY3" fmla="*/ 1181100 h 1181100"/>
              <a:gd name="connsiteX4" fmla="*/ 85725 w 1190625"/>
              <a:gd name="connsiteY4" fmla="*/ 0 h 1181100"/>
              <a:gd name="connsiteX0" fmla="*/ 85725 w 1285875"/>
              <a:gd name="connsiteY0" fmla="*/ 0 h 1181100"/>
              <a:gd name="connsiteX1" fmla="*/ 1190625 w 1285875"/>
              <a:gd name="connsiteY1" fmla="*/ 0 h 1181100"/>
              <a:gd name="connsiteX2" fmla="*/ 1285875 w 1285875"/>
              <a:gd name="connsiteY2" fmla="*/ 1181100 h 1181100"/>
              <a:gd name="connsiteX3" fmla="*/ 0 w 1285875"/>
              <a:gd name="connsiteY3" fmla="*/ 1181100 h 1181100"/>
              <a:gd name="connsiteX4" fmla="*/ 85725 w 1285875"/>
              <a:gd name="connsiteY4" fmla="*/ 0 h 11811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85875" h="1181100">
                <a:moveTo>
                  <a:pt x="85725" y="0"/>
                </a:moveTo>
                <a:lnTo>
                  <a:pt x="1190625" y="0"/>
                </a:lnTo>
                <a:lnTo>
                  <a:pt x="1285875" y="1181100"/>
                </a:lnTo>
                <a:lnTo>
                  <a:pt x="0" y="1181100"/>
                </a:lnTo>
                <a:lnTo>
                  <a:pt x="85725" y="0"/>
                </a:lnTo>
                <a:close/>
              </a:path>
            </a:pathLst>
          </a:custGeom>
          <a:noFill/>
          <a:ln>
            <a:solidFill>
              <a:srgbClr val="00B050"/>
            </a:solidFill>
          </a:ln>
          <a:sp3d contourW="12700" prstMaterial="translucentPowder">
            <a:contourClr>
              <a:srgbClr val="92D050"/>
            </a:contourClr>
          </a:sp3d>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lang="es-MX" sz="1100">
              <a:effectLst>
                <a:outerShdw blurRad="50800" dist="38100" dir="2700000" algn="tl" rotWithShape="0">
                  <a:prstClr val="black">
                    <a:alpha val="40000"/>
                  </a:prstClr>
                </a:outerShdw>
              </a:effectLst>
            </a:endParaRPr>
          </a:p>
        </xdr:txBody>
      </xdr:sp>
      <xdr:sp macro="" textlink="">
        <xdr:nvSpPr>
          <xdr:cNvPr id="81" name="80 Rectángulo redondeado"/>
          <xdr:cNvSpPr/>
        </xdr:nvSpPr>
        <xdr:spPr>
          <a:xfrm>
            <a:off x="44196000" y="20193000"/>
            <a:ext cx="85725" cy="257175"/>
          </a:xfrm>
          <a:prstGeom prst="roundRect">
            <a:avLst/>
          </a:prstGeom>
          <a:ln>
            <a:solidFill>
              <a:srgbClr val="00B050"/>
            </a:solidFill>
          </a:ln>
          <a:sp3d contourW="12700" prstMaterial="translucentPowder">
            <a:contourClr>
              <a:srgbClr val="92D050"/>
            </a:contourClr>
          </a:sp3d>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lang="es-MX" sz="1100">
              <a:effectLst>
                <a:outerShdw blurRad="50800" dist="38100" dir="2700000" algn="tl" rotWithShape="0">
                  <a:prstClr val="black">
                    <a:alpha val="40000"/>
                  </a:prstClr>
                </a:outerShdw>
              </a:effectLst>
            </a:endParaRPr>
          </a:p>
        </xdr:txBody>
      </xdr:sp>
    </xdr:grpSp>
    <xdr:clientData/>
  </xdr:twoCellAnchor>
  <xdr:twoCellAnchor>
    <xdr:from>
      <xdr:col>1</xdr:col>
      <xdr:colOff>613104</xdr:colOff>
      <xdr:row>59</xdr:row>
      <xdr:rowOff>87587</xdr:rowOff>
    </xdr:from>
    <xdr:to>
      <xdr:col>1</xdr:col>
      <xdr:colOff>1467069</xdr:colOff>
      <xdr:row>65</xdr:row>
      <xdr:rowOff>79835</xdr:rowOff>
    </xdr:to>
    <xdr:grpSp>
      <xdr:nvGrpSpPr>
        <xdr:cNvPr id="82" name="81 Grupo"/>
        <xdr:cNvGrpSpPr/>
      </xdr:nvGrpSpPr>
      <xdr:grpSpPr>
        <a:xfrm>
          <a:off x="744483" y="10740259"/>
          <a:ext cx="853965" cy="977593"/>
          <a:chOff x="44196000" y="19905644"/>
          <a:chExt cx="1390650" cy="1479899"/>
        </a:xfrm>
        <a:effectLst>
          <a:reflection blurRad="6350" stA="52000" endA="300" endPos="35000" dir="5400000" sy="-100000" algn="bl" rotWithShape="0"/>
        </a:effectLst>
        <a:scene3d>
          <a:camera prst="orthographicFront"/>
          <a:lightRig rig="glow" dir="t"/>
        </a:scene3d>
      </xdr:grpSpPr>
      <xdr:sp macro="" textlink="">
        <xdr:nvSpPr>
          <xdr:cNvPr id="83" name="29 Rectángulo"/>
          <xdr:cNvSpPr/>
        </xdr:nvSpPr>
        <xdr:spPr>
          <a:xfrm>
            <a:off x="44253150" y="19905644"/>
            <a:ext cx="1285875" cy="1316056"/>
          </a:xfrm>
          <a:custGeom>
            <a:avLst/>
            <a:gdLst>
              <a:gd name="connsiteX0" fmla="*/ 0 w 1104900"/>
              <a:gd name="connsiteY0" fmla="*/ 0 h 1181100"/>
              <a:gd name="connsiteX1" fmla="*/ 1104900 w 1104900"/>
              <a:gd name="connsiteY1" fmla="*/ 0 h 1181100"/>
              <a:gd name="connsiteX2" fmla="*/ 1104900 w 1104900"/>
              <a:gd name="connsiteY2" fmla="*/ 1181100 h 1181100"/>
              <a:gd name="connsiteX3" fmla="*/ 0 w 1104900"/>
              <a:gd name="connsiteY3" fmla="*/ 1181100 h 1181100"/>
              <a:gd name="connsiteX4" fmla="*/ 0 w 1104900"/>
              <a:gd name="connsiteY4" fmla="*/ 0 h 1181100"/>
              <a:gd name="connsiteX0" fmla="*/ 85725 w 1190625"/>
              <a:gd name="connsiteY0" fmla="*/ 0 h 1181100"/>
              <a:gd name="connsiteX1" fmla="*/ 1190625 w 1190625"/>
              <a:gd name="connsiteY1" fmla="*/ 0 h 1181100"/>
              <a:gd name="connsiteX2" fmla="*/ 1190625 w 1190625"/>
              <a:gd name="connsiteY2" fmla="*/ 1181100 h 1181100"/>
              <a:gd name="connsiteX3" fmla="*/ 0 w 1190625"/>
              <a:gd name="connsiteY3" fmla="*/ 1181100 h 1181100"/>
              <a:gd name="connsiteX4" fmla="*/ 85725 w 1190625"/>
              <a:gd name="connsiteY4" fmla="*/ 0 h 1181100"/>
              <a:gd name="connsiteX0" fmla="*/ 85725 w 1285875"/>
              <a:gd name="connsiteY0" fmla="*/ 0 h 1181100"/>
              <a:gd name="connsiteX1" fmla="*/ 1190625 w 1285875"/>
              <a:gd name="connsiteY1" fmla="*/ 0 h 1181100"/>
              <a:gd name="connsiteX2" fmla="*/ 1285875 w 1285875"/>
              <a:gd name="connsiteY2" fmla="*/ 1181100 h 1181100"/>
              <a:gd name="connsiteX3" fmla="*/ 0 w 1285875"/>
              <a:gd name="connsiteY3" fmla="*/ 1181100 h 1181100"/>
              <a:gd name="connsiteX4" fmla="*/ 85725 w 1285875"/>
              <a:gd name="connsiteY4" fmla="*/ 0 h 1181100"/>
              <a:gd name="connsiteX0" fmla="*/ 85725 w 1285875"/>
              <a:gd name="connsiteY0" fmla="*/ 44078 h 1225178"/>
              <a:gd name="connsiteX1" fmla="*/ 1190625 w 1285875"/>
              <a:gd name="connsiteY1" fmla="*/ 44078 h 1225178"/>
              <a:gd name="connsiteX2" fmla="*/ 1285875 w 1285875"/>
              <a:gd name="connsiteY2" fmla="*/ 1225178 h 1225178"/>
              <a:gd name="connsiteX3" fmla="*/ 0 w 1285875"/>
              <a:gd name="connsiteY3" fmla="*/ 1225178 h 1225178"/>
              <a:gd name="connsiteX4" fmla="*/ 85725 w 1285875"/>
              <a:gd name="connsiteY4" fmla="*/ 44078 h 1225178"/>
              <a:gd name="connsiteX0" fmla="*/ 85725 w 1285875"/>
              <a:gd name="connsiteY0" fmla="*/ 64634 h 1245734"/>
              <a:gd name="connsiteX1" fmla="*/ 1190625 w 1285875"/>
              <a:gd name="connsiteY1" fmla="*/ 64634 h 1245734"/>
              <a:gd name="connsiteX2" fmla="*/ 1285875 w 1285875"/>
              <a:gd name="connsiteY2" fmla="*/ 1245734 h 1245734"/>
              <a:gd name="connsiteX3" fmla="*/ 0 w 1285875"/>
              <a:gd name="connsiteY3" fmla="*/ 1245734 h 1245734"/>
              <a:gd name="connsiteX4" fmla="*/ 85725 w 1285875"/>
              <a:gd name="connsiteY4" fmla="*/ 64634 h 124573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85875" h="1245734">
                <a:moveTo>
                  <a:pt x="85725" y="64634"/>
                </a:moveTo>
                <a:cubicBezTo>
                  <a:pt x="568325" y="-34542"/>
                  <a:pt x="879475" y="-7495"/>
                  <a:pt x="1190625" y="64634"/>
                </a:cubicBezTo>
                <a:lnTo>
                  <a:pt x="1285875" y="1245734"/>
                </a:lnTo>
                <a:lnTo>
                  <a:pt x="0" y="1245734"/>
                </a:lnTo>
                <a:lnTo>
                  <a:pt x="85725" y="64634"/>
                </a:lnTo>
                <a:close/>
              </a:path>
            </a:pathLst>
          </a:custGeom>
          <a:ln>
            <a:solidFill>
              <a:srgbClr val="00B050"/>
            </a:solidFill>
          </a:ln>
          <a:sp3d contourW="12700" prstMaterial="translucentPowder">
            <a:contourClr>
              <a:srgbClr val="92D050"/>
            </a:contourClr>
          </a:sp3d>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lang="es-MX" sz="1100">
              <a:effectLst>
                <a:outerShdw blurRad="50800" dist="38100" dir="2700000" algn="tl" rotWithShape="0">
                  <a:prstClr val="black">
                    <a:alpha val="40000"/>
                  </a:prstClr>
                </a:outerShdw>
              </a:effectLst>
            </a:endParaRPr>
          </a:p>
        </xdr:txBody>
      </xdr:sp>
      <xdr:sp macro="" textlink="">
        <xdr:nvSpPr>
          <xdr:cNvPr id="84" name="83 Rectángulo redondeado"/>
          <xdr:cNvSpPr/>
        </xdr:nvSpPr>
        <xdr:spPr>
          <a:xfrm>
            <a:off x="45500925" y="20164425"/>
            <a:ext cx="85725" cy="257175"/>
          </a:xfrm>
          <a:prstGeom prst="roundRect">
            <a:avLst/>
          </a:prstGeom>
          <a:ln>
            <a:solidFill>
              <a:srgbClr val="00B050"/>
            </a:solidFill>
          </a:ln>
          <a:sp3d contourW="12700" prstMaterial="translucentPowder">
            <a:contourClr>
              <a:srgbClr val="92D050"/>
            </a:contourClr>
          </a:sp3d>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lang="es-MX" sz="1100">
              <a:effectLst>
                <a:outerShdw blurRad="50800" dist="38100" dir="2700000" algn="tl" rotWithShape="0">
                  <a:prstClr val="black">
                    <a:alpha val="40000"/>
                  </a:prstClr>
                </a:outerShdw>
              </a:effectLst>
            </a:endParaRPr>
          </a:p>
        </xdr:txBody>
      </xdr:sp>
      <xdr:sp macro="" textlink="">
        <xdr:nvSpPr>
          <xdr:cNvPr id="85" name="84 Rectángulo redondeado"/>
          <xdr:cNvSpPr/>
        </xdr:nvSpPr>
        <xdr:spPr>
          <a:xfrm>
            <a:off x="45158025" y="21088350"/>
            <a:ext cx="266700" cy="57150"/>
          </a:xfrm>
          <a:prstGeom prst="roundRect">
            <a:avLst/>
          </a:prstGeom>
          <a:ln>
            <a:solidFill>
              <a:srgbClr val="00B050"/>
            </a:solidFill>
          </a:ln>
          <a:sp3d contourW="12700" prstMaterial="translucentPowder">
            <a:contourClr>
              <a:srgbClr val="92D050"/>
            </a:contourClr>
          </a:sp3d>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lang="es-MX" sz="1100">
              <a:effectLst>
                <a:outerShdw blurRad="50800" dist="38100" dir="2700000" algn="tl" rotWithShape="0">
                  <a:prstClr val="black">
                    <a:alpha val="40000"/>
                  </a:prstClr>
                </a:outerShdw>
              </a:effectLst>
            </a:endParaRPr>
          </a:p>
        </xdr:txBody>
      </xdr:sp>
      <xdr:sp macro="" textlink="">
        <xdr:nvSpPr>
          <xdr:cNvPr id="86" name="85 Rectángulo redondeado"/>
          <xdr:cNvSpPr/>
        </xdr:nvSpPr>
        <xdr:spPr>
          <a:xfrm>
            <a:off x="44367450" y="21097875"/>
            <a:ext cx="266700" cy="57150"/>
          </a:xfrm>
          <a:prstGeom prst="roundRect">
            <a:avLst/>
          </a:prstGeom>
          <a:ln>
            <a:solidFill>
              <a:srgbClr val="00B050"/>
            </a:solidFill>
          </a:ln>
          <a:sp3d contourW="12700" prstMaterial="translucentPowder">
            <a:contourClr>
              <a:srgbClr val="92D050"/>
            </a:contourClr>
          </a:sp3d>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lang="es-MX" sz="1100">
              <a:effectLst>
                <a:outerShdw blurRad="50800" dist="38100" dir="2700000" algn="tl" rotWithShape="0">
                  <a:prstClr val="black">
                    <a:alpha val="40000"/>
                  </a:prstClr>
                </a:outerShdw>
              </a:effectLst>
            </a:endParaRPr>
          </a:p>
        </xdr:txBody>
      </xdr:sp>
      <xdr:sp macro="" textlink="">
        <xdr:nvSpPr>
          <xdr:cNvPr id="87" name="86 Acorde"/>
          <xdr:cNvSpPr/>
        </xdr:nvSpPr>
        <xdr:spPr>
          <a:xfrm rot="17516344">
            <a:off x="45220885" y="21186730"/>
            <a:ext cx="215234" cy="182391"/>
          </a:xfrm>
          <a:prstGeom prst="chord">
            <a:avLst>
              <a:gd name="adj1" fmla="val 2700000"/>
              <a:gd name="adj2" fmla="val 16143175"/>
            </a:avLst>
          </a:prstGeom>
          <a:solidFill>
            <a:srgbClr val="00B050"/>
          </a:solidFill>
          <a:ln>
            <a:solidFill>
              <a:srgbClr val="00B050"/>
            </a:solidFill>
          </a:ln>
          <a:sp3d contourW="12700" prstMaterial="translucentPowder">
            <a:contourClr>
              <a:srgbClr val="92D050"/>
            </a:contourClr>
          </a:sp3d>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lang="es-MX" sz="1100">
              <a:effectLst>
                <a:outerShdw blurRad="50800" dist="38100" dir="2700000" algn="tl" rotWithShape="0">
                  <a:prstClr val="black">
                    <a:alpha val="40000"/>
                  </a:prstClr>
                </a:outerShdw>
              </a:effectLst>
            </a:endParaRPr>
          </a:p>
        </xdr:txBody>
      </xdr:sp>
      <xdr:sp macro="" textlink="">
        <xdr:nvSpPr>
          <xdr:cNvPr id="88" name="87 Acorde"/>
          <xdr:cNvSpPr/>
        </xdr:nvSpPr>
        <xdr:spPr>
          <a:xfrm rot="17516344">
            <a:off x="44354110" y="21186729"/>
            <a:ext cx="215234" cy="182391"/>
          </a:xfrm>
          <a:prstGeom prst="chord">
            <a:avLst>
              <a:gd name="adj1" fmla="val 2700000"/>
              <a:gd name="adj2" fmla="val 16143175"/>
            </a:avLst>
          </a:prstGeom>
          <a:solidFill>
            <a:srgbClr val="00B050"/>
          </a:solidFill>
          <a:ln>
            <a:solidFill>
              <a:srgbClr val="00B050"/>
            </a:solidFill>
          </a:ln>
          <a:sp3d contourW="12700" prstMaterial="translucentPowder">
            <a:contourClr>
              <a:srgbClr val="92D050"/>
            </a:contourClr>
          </a:sp3d>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lang="es-MX" sz="1100">
              <a:effectLst>
                <a:outerShdw blurRad="50800" dist="38100" dir="2700000" algn="tl" rotWithShape="0">
                  <a:prstClr val="black">
                    <a:alpha val="40000"/>
                  </a:prstClr>
                </a:outerShdw>
              </a:effectLst>
            </a:endParaRPr>
          </a:p>
        </xdr:txBody>
      </xdr:sp>
      <xdr:sp macro="" textlink="">
        <xdr:nvSpPr>
          <xdr:cNvPr id="89" name="88 Rectángulo redondeado"/>
          <xdr:cNvSpPr/>
        </xdr:nvSpPr>
        <xdr:spPr>
          <a:xfrm flipV="1">
            <a:off x="44538900" y="19985355"/>
            <a:ext cx="762000" cy="93344"/>
          </a:xfrm>
          <a:prstGeom prst="roundRect">
            <a:avLst/>
          </a:prstGeom>
          <a:ln>
            <a:solidFill>
              <a:srgbClr val="00B050"/>
            </a:solidFill>
          </a:ln>
          <a:sp3d contourW="12700" prstMaterial="translucentPowder">
            <a:contourClr>
              <a:srgbClr val="92D050"/>
            </a:contourClr>
          </a:sp3d>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lang="es-MX" sz="1100">
              <a:effectLst>
                <a:outerShdw blurRad="50800" dist="38100" dir="2700000" algn="tl" rotWithShape="0">
                  <a:prstClr val="black">
                    <a:alpha val="40000"/>
                  </a:prstClr>
                </a:outerShdw>
              </a:effectLst>
            </a:endParaRPr>
          </a:p>
        </xdr:txBody>
      </xdr:sp>
      <xdr:sp macro="" textlink="">
        <xdr:nvSpPr>
          <xdr:cNvPr id="90" name="29 Rectángulo"/>
          <xdr:cNvSpPr/>
        </xdr:nvSpPr>
        <xdr:spPr>
          <a:xfrm>
            <a:off x="44319824" y="20126326"/>
            <a:ext cx="1143001" cy="857249"/>
          </a:xfrm>
          <a:custGeom>
            <a:avLst/>
            <a:gdLst>
              <a:gd name="connsiteX0" fmla="*/ 0 w 1104900"/>
              <a:gd name="connsiteY0" fmla="*/ 0 h 1181100"/>
              <a:gd name="connsiteX1" fmla="*/ 1104900 w 1104900"/>
              <a:gd name="connsiteY1" fmla="*/ 0 h 1181100"/>
              <a:gd name="connsiteX2" fmla="*/ 1104900 w 1104900"/>
              <a:gd name="connsiteY2" fmla="*/ 1181100 h 1181100"/>
              <a:gd name="connsiteX3" fmla="*/ 0 w 1104900"/>
              <a:gd name="connsiteY3" fmla="*/ 1181100 h 1181100"/>
              <a:gd name="connsiteX4" fmla="*/ 0 w 1104900"/>
              <a:gd name="connsiteY4" fmla="*/ 0 h 1181100"/>
              <a:gd name="connsiteX0" fmla="*/ 85725 w 1190625"/>
              <a:gd name="connsiteY0" fmla="*/ 0 h 1181100"/>
              <a:gd name="connsiteX1" fmla="*/ 1190625 w 1190625"/>
              <a:gd name="connsiteY1" fmla="*/ 0 h 1181100"/>
              <a:gd name="connsiteX2" fmla="*/ 1190625 w 1190625"/>
              <a:gd name="connsiteY2" fmla="*/ 1181100 h 1181100"/>
              <a:gd name="connsiteX3" fmla="*/ 0 w 1190625"/>
              <a:gd name="connsiteY3" fmla="*/ 1181100 h 1181100"/>
              <a:gd name="connsiteX4" fmla="*/ 85725 w 1190625"/>
              <a:gd name="connsiteY4" fmla="*/ 0 h 1181100"/>
              <a:gd name="connsiteX0" fmla="*/ 85725 w 1285875"/>
              <a:gd name="connsiteY0" fmla="*/ 0 h 1181100"/>
              <a:gd name="connsiteX1" fmla="*/ 1190625 w 1285875"/>
              <a:gd name="connsiteY1" fmla="*/ 0 h 1181100"/>
              <a:gd name="connsiteX2" fmla="*/ 1285875 w 1285875"/>
              <a:gd name="connsiteY2" fmla="*/ 1181100 h 1181100"/>
              <a:gd name="connsiteX3" fmla="*/ 0 w 1285875"/>
              <a:gd name="connsiteY3" fmla="*/ 1181100 h 1181100"/>
              <a:gd name="connsiteX4" fmla="*/ 85725 w 1285875"/>
              <a:gd name="connsiteY4" fmla="*/ 0 h 11811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85875" h="1181100">
                <a:moveTo>
                  <a:pt x="85725" y="0"/>
                </a:moveTo>
                <a:lnTo>
                  <a:pt x="1190625" y="0"/>
                </a:lnTo>
                <a:lnTo>
                  <a:pt x="1285875" y="1181100"/>
                </a:lnTo>
                <a:lnTo>
                  <a:pt x="0" y="1181100"/>
                </a:lnTo>
                <a:lnTo>
                  <a:pt x="85725" y="0"/>
                </a:lnTo>
                <a:close/>
              </a:path>
            </a:pathLst>
          </a:custGeom>
          <a:noFill/>
          <a:ln>
            <a:solidFill>
              <a:srgbClr val="00B050"/>
            </a:solidFill>
          </a:ln>
          <a:sp3d contourW="12700" prstMaterial="translucentPowder">
            <a:contourClr>
              <a:srgbClr val="92D050"/>
            </a:contourClr>
          </a:sp3d>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lang="es-MX" sz="1100">
              <a:effectLst>
                <a:outerShdw blurRad="50800" dist="38100" dir="2700000" algn="tl" rotWithShape="0">
                  <a:prstClr val="black">
                    <a:alpha val="40000"/>
                  </a:prstClr>
                </a:outerShdw>
              </a:effectLst>
            </a:endParaRPr>
          </a:p>
        </xdr:txBody>
      </xdr:sp>
      <xdr:sp macro="" textlink="">
        <xdr:nvSpPr>
          <xdr:cNvPr id="91" name="90 Rectángulo redondeado"/>
          <xdr:cNvSpPr/>
        </xdr:nvSpPr>
        <xdr:spPr>
          <a:xfrm>
            <a:off x="44196000" y="20193000"/>
            <a:ext cx="85725" cy="257175"/>
          </a:xfrm>
          <a:prstGeom prst="roundRect">
            <a:avLst/>
          </a:prstGeom>
          <a:ln>
            <a:solidFill>
              <a:srgbClr val="00B050"/>
            </a:solidFill>
          </a:ln>
          <a:sp3d contourW="12700" prstMaterial="translucentPowder">
            <a:contourClr>
              <a:srgbClr val="92D050"/>
            </a:contourClr>
          </a:sp3d>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lang="es-MX" sz="1100">
              <a:effectLst>
                <a:outerShdw blurRad="50800" dist="38100" dir="2700000" algn="tl" rotWithShape="0">
                  <a:prstClr val="black">
                    <a:alpha val="40000"/>
                  </a:prst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121</xdr:row>
      <xdr:rowOff>152400</xdr:rowOff>
    </xdr:from>
    <xdr:to>
      <xdr:col>4</xdr:col>
      <xdr:colOff>581025</xdr:colOff>
      <xdr:row>137</xdr:row>
      <xdr:rowOff>123825</xdr:rowOff>
    </xdr:to>
    <xdr:graphicFrame macro="">
      <xdr:nvGraphicFramePr>
        <xdr:cNvPr id="1478657"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101</xdr:row>
      <xdr:rowOff>152400</xdr:rowOff>
    </xdr:from>
    <xdr:to>
      <xdr:col>4</xdr:col>
      <xdr:colOff>571500</xdr:colOff>
      <xdr:row>120</xdr:row>
      <xdr:rowOff>0</xdr:rowOff>
    </xdr:to>
    <xdr:graphicFrame macro="">
      <xdr:nvGraphicFramePr>
        <xdr:cNvPr id="1478658"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123825</xdr:colOff>
      <xdr:row>40</xdr:row>
      <xdr:rowOff>152400</xdr:rowOff>
    </xdr:from>
    <xdr:to>
      <xdr:col>4</xdr:col>
      <xdr:colOff>647700</xdr:colOff>
      <xdr:row>59</xdr:row>
      <xdr:rowOff>19050</xdr:rowOff>
    </xdr:to>
    <xdr:graphicFrame macro="">
      <xdr:nvGraphicFramePr>
        <xdr:cNvPr id="1478659"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123825</xdr:colOff>
      <xdr:row>19</xdr:row>
      <xdr:rowOff>142875</xdr:rowOff>
    </xdr:from>
    <xdr:to>
      <xdr:col>4</xdr:col>
      <xdr:colOff>647700</xdr:colOff>
      <xdr:row>39</xdr:row>
      <xdr:rowOff>76200</xdr:rowOff>
    </xdr:to>
    <xdr:graphicFrame macro="">
      <xdr:nvGraphicFramePr>
        <xdr:cNvPr id="1478660"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19050</xdr:colOff>
      <xdr:row>0</xdr:row>
      <xdr:rowOff>0</xdr:rowOff>
    </xdr:from>
    <xdr:to>
      <xdr:col>4</xdr:col>
      <xdr:colOff>581025</xdr:colOff>
      <xdr:row>0</xdr:row>
      <xdr:rowOff>0</xdr:rowOff>
    </xdr:to>
    <xdr:graphicFrame macro="">
      <xdr:nvGraphicFramePr>
        <xdr:cNvPr id="1483777"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0</xdr:row>
      <xdr:rowOff>0</xdr:rowOff>
    </xdr:from>
    <xdr:to>
      <xdr:col>4</xdr:col>
      <xdr:colOff>571500</xdr:colOff>
      <xdr:row>0</xdr:row>
      <xdr:rowOff>0</xdr:rowOff>
    </xdr:to>
    <xdr:graphicFrame macro="">
      <xdr:nvGraphicFramePr>
        <xdr:cNvPr id="1483778"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123825</xdr:colOff>
      <xdr:row>0</xdr:row>
      <xdr:rowOff>0</xdr:rowOff>
    </xdr:from>
    <xdr:to>
      <xdr:col>4</xdr:col>
      <xdr:colOff>647700</xdr:colOff>
      <xdr:row>0</xdr:row>
      <xdr:rowOff>0</xdr:rowOff>
    </xdr:to>
    <xdr:graphicFrame macro="">
      <xdr:nvGraphicFramePr>
        <xdr:cNvPr id="1483779"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123825</xdr:colOff>
      <xdr:row>0</xdr:row>
      <xdr:rowOff>0</xdr:rowOff>
    </xdr:from>
    <xdr:to>
      <xdr:col>4</xdr:col>
      <xdr:colOff>647700</xdr:colOff>
      <xdr:row>0</xdr:row>
      <xdr:rowOff>0</xdr:rowOff>
    </xdr:to>
    <xdr:graphicFrame macro="">
      <xdr:nvGraphicFramePr>
        <xdr:cNvPr id="1483780"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ernando.barrios\Downloads\GDL%202016\GDL%20Ingresos%20y%20Usuarios%20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fernando.barrios\Downloads\GDL%202016\GDL%20Unidades%20y%20Operadores%20201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fernando.barrios\Downloads\VTA%202016\VTA%20Informe%20%20Ingresos%20y%20Usuarios%20201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fernando.barrios\Downloads\GDL%202016\GDL%20Transvales%20y%20Menores%20201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fernando.barrios\Downloads\ANUAL%20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E 16"/>
      <sheetName val="FEB 16"/>
      <sheetName val="MAR 16"/>
      <sheetName val="ABR 16"/>
      <sheetName val="MAY 16"/>
      <sheetName val="JUN 16"/>
      <sheetName val="ANUAL"/>
      <sheetName val="Informe de compatibilidad"/>
      <sheetName val="ESTIMACION ANUAL"/>
    </sheetNames>
    <sheetDataSet>
      <sheetData sheetId="0">
        <row r="36">
          <cell r="AM36">
            <v>4776944</v>
          </cell>
          <cell r="AN36">
            <v>140790.95000000001</v>
          </cell>
        </row>
        <row r="37">
          <cell r="BA37">
            <v>168469</v>
          </cell>
        </row>
        <row r="38">
          <cell r="BA38">
            <v>930892</v>
          </cell>
        </row>
        <row r="39">
          <cell r="BA39">
            <v>33895</v>
          </cell>
        </row>
        <row r="40">
          <cell r="BA40">
            <v>153295</v>
          </cell>
        </row>
        <row r="41">
          <cell r="BA41">
            <v>13787</v>
          </cell>
        </row>
        <row r="42">
          <cell r="BA42">
            <v>46397</v>
          </cell>
        </row>
        <row r="49">
          <cell r="BA49">
            <v>1010814</v>
          </cell>
        </row>
        <row r="50">
          <cell r="BA50">
            <v>6516244</v>
          </cell>
        </row>
        <row r="51">
          <cell r="BA51">
            <v>101685</v>
          </cell>
        </row>
        <row r="52">
          <cell r="BA52">
            <v>536532.5</v>
          </cell>
        </row>
        <row r="53">
          <cell r="BA53">
            <v>41361</v>
          </cell>
        </row>
        <row r="54">
          <cell r="BA54">
            <v>162389.5</v>
          </cell>
        </row>
      </sheetData>
      <sheetData sheetId="1">
        <row r="36">
          <cell r="AM36">
            <v>4681024</v>
          </cell>
          <cell r="AN36">
            <v>15637.470000000001</v>
          </cell>
        </row>
        <row r="37">
          <cell r="BA37">
            <v>170803</v>
          </cell>
        </row>
        <row r="38">
          <cell r="BA38">
            <v>842997</v>
          </cell>
        </row>
        <row r="39">
          <cell r="BA39">
            <v>58395</v>
          </cell>
        </row>
        <row r="40">
          <cell r="BA40">
            <v>185689</v>
          </cell>
        </row>
        <row r="41">
          <cell r="BA41">
            <v>15874</v>
          </cell>
        </row>
        <row r="42">
          <cell r="BA42">
            <v>42204</v>
          </cell>
        </row>
        <row r="49">
          <cell r="BA49">
            <v>1024818</v>
          </cell>
        </row>
        <row r="50">
          <cell r="BA50">
            <v>5900979</v>
          </cell>
        </row>
        <row r="51">
          <cell r="BA51">
            <v>175185</v>
          </cell>
        </row>
        <row r="52">
          <cell r="BA52">
            <v>649911.5</v>
          </cell>
        </row>
        <row r="53">
          <cell r="BA53">
            <v>47622</v>
          </cell>
        </row>
        <row r="54">
          <cell r="BA54">
            <v>147714</v>
          </cell>
        </row>
      </sheetData>
      <sheetData sheetId="2">
        <row r="36">
          <cell r="AM36">
            <v>4554109</v>
          </cell>
          <cell r="AN36">
            <v>42059.12</v>
          </cell>
        </row>
        <row r="37">
          <cell r="BA37">
            <v>157349</v>
          </cell>
        </row>
        <row r="38">
          <cell r="BA38">
            <v>813549</v>
          </cell>
        </row>
        <row r="39">
          <cell r="BA39">
            <v>57767</v>
          </cell>
        </row>
        <row r="40">
          <cell r="BA40">
            <v>205147</v>
          </cell>
        </row>
        <row r="41">
          <cell r="BA41">
            <v>13308</v>
          </cell>
        </row>
        <row r="42">
          <cell r="BA42">
            <v>42961</v>
          </cell>
        </row>
        <row r="50">
          <cell r="BA50">
            <v>5694843</v>
          </cell>
        </row>
        <row r="52">
          <cell r="BA52">
            <v>718014.5</v>
          </cell>
        </row>
        <row r="54">
          <cell r="BA54">
            <v>150363.5</v>
          </cell>
        </row>
      </sheetData>
      <sheetData sheetId="3">
        <row r="36">
          <cell r="AM36">
            <v>4454764</v>
          </cell>
          <cell r="AN36">
            <v>78958.789999999994</v>
          </cell>
        </row>
        <row r="37">
          <cell r="BA37">
            <v>176857</v>
          </cell>
        </row>
        <row r="38">
          <cell r="BA38">
            <v>826623</v>
          </cell>
        </row>
        <row r="39">
          <cell r="BA39">
            <v>79417</v>
          </cell>
        </row>
        <row r="40">
          <cell r="BA40">
            <v>245106</v>
          </cell>
        </row>
        <row r="41">
          <cell r="BA41">
            <v>14823</v>
          </cell>
        </row>
        <row r="42">
          <cell r="BA42">
            <v>42203</v>
          </cell>
        </row>
        <row r="49">
          <cell r="BA49">
            <v>1061142</v>
          </cell>
        </row>
        <row r="50">
          <cell r="BA50">
            <v>5786361</v>
          </cell>
        </row>
        <row r="51">
          <cell r="BA51">
            <v>238251</v>
          </cell>
        </row>
        <row r="52">
          <cell r="BA52">
            <v>857871</v>
          </cell>
        </row>
        <row r="53">
          <cell r="BA53">
            <v>44469</v>
          </cell>
        </row>
        <row r="54">
          <cell r="BA54">
            <v>147710.5</v>
          </cell>
        </row>
      </sheetData>
      <sheetData sheetId="4">
        <row r="36">
          <cell r="AM36">
            <v>4321175</v>
          </cell>
          <cell r="AN36">
            <v>35044.18</v>
          </cell>
        </row>
        <row r="37">
          <cell r="BA37">
            <v>182665</v>
          </cell>
        </row>
        <row r="38">
          <cell r="BA38">
            <v>874985</v>
          </cell>
        </row>
        <row r="39">
          <cell r="BA39">
            <v>74950</v>
          </cell>
        </row>
        <row r="40">
          <cell r="BA40">
            <v>245101</v>
          </cell>
        </row>
        <row r="41">
          <cell r="BA41">
            <v>15811</v>
          </cell>
        </row>
        <row r="42">
          <cell r="BA42">
            <v>45188</v>
          </cell>
        </row>
        <row r="49">
          <cell r="BA49">
            <v>1095990</v>
          </cell>
        </row>
        <row r="50">
          <cell r="BA50">
            <v>6124895</v>
          </cell>
        </row>
        <row r="51">
          <cell r="BA51">
            <v>224850</v>
          </cell>
        </row>
        <row r="52">
          <cell r="BA52">
            <v>857853.5</v>
          </cell>
        </row>
        <row r="53">
          <cell r="BA53">
            <v>47433</v>
          </cell>
        </row>
        <row r="54">
          <cell r="BA54">
            <v>158158</v>
          </cell>
        </row>
      </sheetData>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E 16"/>
      <sheetName val="FEB 16"/>
      <sheetName val="MAR 16"/>
      <sheetName val="ABR 16"/>
      <sheetName val="MAY 16"/>
      <sheetName val="JUN 16"/>
      <sheetName val="Hoja1"/>
      <sheetName val="Hoja2"/>
      <sheetName val="Hoja3"/>
    </sheetNames>
    <sheetDataSet>
      <sheetData sheetId="0">
        <row r="36">
          <cell r="G36">
            <v>2622</v>
          </cell>
          <cell r="O36">
            <v>4795</v>
          </cell>
        </row>
      </sheetData>
      <sheetData sheetId="1">
        <row r="36">
          <cell r="G36">
            <v>2503</v>
          </cell>
          <cell r="O36">
            <v>4521</v>
          </cell>
        </row>
      </sheetData>
      <sheetData sheetId="2">
        <row r="36">
          <cell r="G36">
            <v>2507</v>
          </cell>
          <cell r="O36">
            <v>4621</v>
          </cell>
        </row>
      </sheetData>
      <sheetData sheetId="3">
        <row r="36">
          <cell r="G36">
            <v>2458</v>
          </cell>
          <cell r="O36">
            <v>4572</v>
          </cell>
        </row>
      </sheetData>
      <sheetData sheetId="4">
        <row r="36">
          <cell r="G36">
            <v>2486</v>
          </cell>
          <cell r="O36">
            <v>4605</v>
          </cell>
        </row>
      </sheetData>
      <sheetData sheetId="5">
        <row r="36">
          <cell r="G36">
            <v>0</v>
          </cell>
          <cell r="O36">
            <v>0</v>
          </cell>
        </row>
      </sheetData>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E 16"/>
      <sheetName val="FEB 16"/>
      <sheetName val="MAR 16"/>
      <sheetName val="ABR 16"/>
      <sheetName val="MAY 16"/>
      <sheetName val="JUN 16"/>
      <sheetName val="ESTIMADO ANUAL (3)"/>
      <sheetName val="ESTIMADO ANUAL (2)"/>
      <sheetName val="ESTIMADO ANUAL"/>
    </sheetNames>
    <sheetDataSet>
      <sheetData sheetId="0">
        <row r="36">
          <cell r="C36">
            <v>259185</v>
          </cell>
          <cell r="D36">
            <v>39870</v>
          </cell>
          <cell r="E36">
            <v>71.25</v>
          </cell>
          <cell r="G36">
            <v>28300</v>
          </cell>
          <cell r="H36">
            <v>0</v>
          </cell>
          <cell r="R36">
            <v>272</v>
          </cell>
          <cell r="W36">
            <v>153</v>
          </cell>
        </row>
      </sheetData>
      <sheetData sheetId="1">
        <row r="36">
          <cell r="C36">
            <v>233625</v>
          </cell>
          <cell r="D36">
            <v>44377.5</v>
          </cell>
          <cell r="E36">
            <v>2366.25</v>
          </cell>
          <cell r="G36">
            <v>51550</v>
          </cell>
          <cell r="H36">
            <v>0</v>
          </cell>
          <cell r="R36">
            <v>257</v>
          </cell>
          <cell r="W36">
            <v>142</v>
          </cell>
        </row>
      </sheetData>
      <sheetData sheetId="2">
        <row r="36">
          <cell r="C36">
            <v>243367.5</v>
          </cell>
          <cell r="D36">
            <v>33393.75</v>
          </cell>
          <cell r="E36">
            <v>9086.25</v>
          </cell>
          <cell r="G36">
            <v>174526</v>
          </cell>
          <cell r="H36">
            <v>0</v>
          </cell>
          <cell r="R36">
            <v>268</v>
          </cell>
          <cell r="W36">
            <v>151</v>
          </cell>
        </row>
      </sheetData>
      <sheetData sheetId="3">
        <row r="36">
          <cell r="C36">
            <v>235740</v>
          </cell>
          <cell r="D36">
            <v>33067.5</v>
          </cell>
          <cell r="E36">
            <v>11966.25</v>
          </cell>
          <cell r="G36">
            <v>119886</v>
          </cell>
          <cell r="H36">
            <v>0</v>
          </cell>
          <cell r="R36">
            <v>257</v>
          </cell>
          <cell r="W36">
            <v>139</v>
          </cell>
        </row>
      </sheetData>
      <sheetData sheetId="4">
        <row r="36">
          <cell r="C36">
            <v>215662.5</v>
          </cell>
          <cell r="D36">
            <v>30427.5</v>
          </cell>
          <cell r="E36">
            <v>9041.25</v>
          </cell>
          <cell r="G36">
            <v>143058</v>
          </cell>
          <cell r="H36">
            <v>0</v>
          </cell>
          <cell r="R36">
            <v>247</v>
          </cell>
          <cell r="W36">
            <v>134</v>
          </cell>
        </row>
      </sheetData>
      <sheetData sheetId="5">
        <row r="36">
          <cell r="C36">
            <v>0</v>
          </cell>
          <cell r="D36">
            <v>0</v>
          </cell>
          <cell r="E36">
            <v>0</v>
          </cell>
          <cell r="G36">
            <v>0</v>
          </cell>
          <cell r="H36">
            <v>0</v>
          </cell>
          <cell r="R36">
            <v>0</v>
          </cell>
          <cell r="W36">
            <v>0</v>
          </cell>
        </row>
      </sheetData>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E 16"/>
      <sheetName val="FEB 16"/>
      <sheetName val="MAR 16"/>
      <sheetName val="ABR 16"/>
      <sheetName val="MAY 16"/>
      <sheetName val="JUN 16"/>
    </sheetNames>
    <sheetDataSet>
      <sheetData sheetId="0"/>
      <sheetData sheetId="1"/>
      <sheetData sheetId="2"/>
      <sheetData sheetId="3"/>
      <sheetData sheetId="4">
        <row r="42">
          <cell r="G42">
            <v>1082703.5</v>
          </cell>
        </row>
      </sheetData>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s>
    <sheetDataSet>
      <sheetData sheetId="0">
        <row r="44">
          <cell r="C44">
            <v>13614187.200000001</v>
          </cell>
          <cell r="D44">
            <v>12974809.720000001</v>
          </cell>
          <cell r="E44">
            <v>12777081.619999999</v>
          </cell>
          <cell r="F44">
            <v>13070187.040000001</v>
          </cell>
          <cell r="G44">
            <v>0</v>
          </cell>
          <cell r="H44">
            <v>0</v>
          </cell>
          <cell r="I44">
            <v>0</v>
          </cell>
          <cell r="J44">
            <v>0</v>
          </cell>
          <cell r="K44">
            <v>0</v>
          </cell>
          <cell r="L44">
            <v>0</v>
          </cell>
          <cell r="M44">
            <v>0</v>
          </cell>
          <cell r="N44">
            <v>0</v>
          </cell>
          <cell r="O44">
            <v>52436265.579999998</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102"/>
  <sheetViews>
    <sheetView tabSelected="1" zoomScale="87" zoomScaleNormal="87" workbookViewId="0">
      <pane xSplit="4" topLeftCell="E1" activePane="topRight" state="frozen"/>
      <selection pane="topRight" activeCell="C9" sqref="C9"/>
    </sheetView>
  </sheetViews>
  <sheetFormatPr baseColWidth="10" defaultRowHeight="12.75" x14ac:dyDescent="0.2"/>
  <cols>
    <col min="1" max="1" width="2" customWidth="1"/>
    <col min="2" max="2" width="68.28515625" customWidth="1"/>
    <col min="3" max="3" width="16.140625" customWidth="1"/>
    <col min="4" max="6" width="16.140625" bestFit="1" customWidth="1"/>
    <col min="7" max="7" width="17.28515625" customWidth="1"/>
    <col min="8" max="8" width="16" bestFit="1" customWidth="1"/>
    <col min="9" max="10" width="16.140625" bestFit="1" customWidth="1"/>
    <col min="11" max="11" width="17.28515625" customWidth="1"/>
    <col min="12" max="12" width="16.140625" bestFit="1" customWidth="1"/>
    <col min="13" max="13" width="16" bestFit="1" customWidth="1"/>
    <col min="14" max="14" width="15.85546875" bestFit="1" customWidth="1"/>
    <col min="15" max="15" width="21.140625" bestFit="1" customWidth="1"/>
  </cols>
  <sheetData>
    <row r="2" spans="2:15" ht="13.5" thickBot="1" x14ac:dyDescent="0.25"/>
    <row r="3" spans="2:15" ht="45.75" customHeight="1" thickBot="1" x14ac:dyDescent="0.25">
      <c r="C3" s="104" t="s">
        <v>124</v>
      </c>
      <c r="D3" s="105"/>
      <c r="E3" s="105"/>
      <c r="F3" s="105"/>
      <c r="G3" s="105"/>
      <c r="H3" s="105"/>
      <c r="I3" s="105"/>
      <c r="J3" s="105"/>
      <c r="K3" s="105"/>
      <c r="L3" s="105"/>
      <c r="M3" s="105"/>
      <c r="N3" s="105"/>
      <c r="O3" s="106"/>
    </row>
    <row r="4" spans="2:15" ht="21" thickBot="1" x14ac:dyDescent="0.25">
      <c r="B4" s="86" t="s">
        <v>126</v>
      </c>
      <c r="C4" s="98" t="s">
        <v>10</v>
      </c>
      <c r="D4" s="99" t="s">
        <v>11</v>
      </c>
      <c r="E4" s="98" t="s">
        <v>12</v>
      </c>
      <c r="F4" s="98" t="s">
        <v>1</v>
      </c>
      <c r="G4" s="98" t="s">
        <v>2</v>
      </c>
      <c r="H4" s="98" t="s">
        <v>3</v>
      </c>
      <c r="I4" s="98" t="s">
        <v>4</v>
      </c>
      <c r="J4" s="98" t="s">
        <v>5</v>
      </c>
      <c r="K4" s="99" t="s">
        <v>6</v>
      </c>
      <c r="L4" s="98" t="s">
        <v>7</v>
      </c>
      <c r="M4" s="98" t="s">
        <v>8</v>
      </c>
      <c r="N4" s="98" t="s">
        <v>9</v>
      </c>
      <c r="O4" s="110" t="s">
        <v>13</v>
      </c>
    </row>
    <row r="5" spans="2:15" ht="21" thickBot="1" x14ac:dyDescent="0.25">
      <c r="B5" s="83" t="s">
        <v>122</v>
      </c>
      <c r="C5" s="84" t="s">
        <v>112</v>
      </c>
      <c r="D5" s="84" t="s">
        <v>112</v>
      </c>
      <c r="E5" s="84" t="s">
        <v>112</v>
      </c>
      <c r="F5" s="84" t="s">
        <v>112</v>
      </c>
      <c r="G5" s="84" t="s">
        <v>112</v>
      </c>
      <c r="H5" s="84" t="s">
        <v>112</v>
      </c>
      <c r="I5" s="84" t="s">
        <v>112</v>
      </c>
      <c r="J5" s="84" t="s">
        <v>112</v>
      </c>
      <c r="K5" s="84" t="s">
        <v>112</v>
      </c>
      <c r="L5" s="84" t="s">
        <v>112</v>
      </c>
      <c r="M5" s="84" t="s">
        <v>112</v>
      </c>
      <c r="N5" s="84" t="s">
        <v>112</v>
      </c>
      <c r="O5" s="111"/>
    </row>
    <row r="6" spans="2:15" ht="15" x14ac:dyDescent="0.2">
      <c r="B6" s="43" t="s">
        <v>113</v>
      </c>
      <c r="C6" s="49">
        <f>'[1]ENE 16'!$BA$37+'[1]ENE 16'!$BA$38</f>
        <v>1099361</v>
      </c>
      <c r="D6" s="49">
        <f>'[1]FEB 16'!$BA$37+'[1]FEB 16'!$BA$38</f>
        <v>1013800</v>
      </c>
      <c r="E6" s="49">
        <f>'[1]MAR 16'!$BA$37+'[1]MAR 16'!$BA$38</f>
        <v>970898</v>
      </c>
      <c r="F6" s="49">
        <f>'[1]ABR 16'!$BA$37+'[1]ABR 16'!$BA$38</f>
        <v>1003480</v>
      </c>
      <c r="G6" s="49">
        <f>'[1]MAY 16'!$BA$37+'[1]MAY 16'!$BA$38</f>
        <v>1057650</v>
      </c>
      <c r="H6" s="49"/>
      <c r="I6" s="49"/>
      <c r="J6" s="49"/>
      <c r="K6" s="49"/>
      <c r="L6" s="49"/>
      <c r="M6" s="49"/>
      <c r="N6" s="49"/>
      <c r="O6" s="56">
        <f t="shared" ref="O6:O16" si="0">SUM(C6:N6)</f>
        <v>5145189</v>
      </c>
    </row>
    <row r="7" spans="2:15" ht="15" x14ac:dyDescent="0.2">
      <c r="B7" s="40" t="s">
        <v>114</v>
      </c>
      <c r="C7" s="50">
        <f>'[1]ENE 16'!$BA$39+'[1]ENE 16'!$BA$40</f>
        <v>187190</v>
      </c>
      <c r="D7" s="50">
        <f>'[1]FEB 16'!$BA$39+'[1]FEB 16'!$BA$40</f>
        <v>244084</v>
      </c>
      <c r="E7" s="50">
        <f>'[1]MAR 16'!$BA$39+'[1]MAR 16'!$BA$40</f>
        <v>262914</v>
      </c>
      <c r="F7" s="50">
        <f>'[1]ABR 16'!$BA$39+'[1]ABR 16'!$BA$40</f>
        <v>324523</v>
      </c>
      <c r="G7" s="50">
        <f>'[1]MAY 16'!$BA$39+'[1]MAY 16'!$BA$40</f>
        <v>320051</v>
      </c>
      <c r="H7" s="50"/>
      <c r="I7" s="50"/>
      <c r="J7" s="50"/>
      <c r="K7" s="50"/>
      <c r="L7" s="50"/>
      <c r="M7" s="50"/>
      <c r="N7" s="50"/>
      <c r="O7" s="57">
        <f t="shared" si="0"/>
        <v>1338762</v>
      </c>
    </row>
    <row r="8" spans="2:15" ht="15" x14ac:dyDescent="0.2">
      <c r="B8" s="40" t="s">
        <v>115</v>
      </c>
      <c r="C8" s="50">
        <f>'[1]ENE 16'!$BA$41+'[1]ENE 16'!$BA$42</f>
        <v>60184</v>
      </c>
      <c r="D8" s="50">
        <f>'[1]FEB 16'!$BA$41+'[1]FEB 16'!$BA$42</f>
        <v>58078</v>
      </c>
      <c r="E8" s="50">
        <f>'[1]MAR 16'!$BA$41+'[1]MAR 16'!$BA$42</f>
        <v>56269</v>
      </c>
      <c r="F8" s="50">
        <f>'[1]ABR 16'!$BA$41+'[1]ABR 16'!$BA$42</f>
        <v>57026</v>
      </c>
      <c r="G8" s="50">
        <f>'[1]MAY 16'!$BA$41+'[1]MAY 16'!$BA$42</f>
        <v>60999</v>
      </c>
      <c r="H8" s="50"/>
      <c r="I8" s="50"/>
      <c r="J8" s="50"/>
      <c r="K8" s="50"/>
      <c r="L8" s="50"/>
      <c r="M8" s="50"/>
      <c r="N8" s="50"/>
      <c r="O8" s="57">
        <f t="shared" si="0"/>
        <v>292556</v>
      </c>
    </row>
    <row r="9" spans="2:15" ht="15" x14ac:dyDescent="0.2">
      <c r="B9" s="40" t="s">
        <v>105</v>
      </c>
      <c r="C9" s="50">
        <f>'[2]ENE 16'!$G$36</f>
        <v>2622</v>
      </c>
      <c r="D9" s="50">
        <f>'[2]FEB 16'!$G$36</f>
        <v>2503</v>
      </c>
      <c r="E9" s="50">
        <f>'[2]MAR 16'!$G$36</f>
        <v>2507</v>
      </c>
      <c r="F9" s="50">
        <f>'[2]ABR 16'!$G$36</f>
        <v>2458</v>
      </c>
      <c r="G9" s="50">
        <f>'[2]MAY 16'!$G$36</f>
        <v>2486</v>
      </c>
      <c r="H9" s="50">
        <f>'[2]JUN 16'!$G$36</f>
        <v>0</v>
      </c>
      <c r="I9" s="50"/>
      <c r="J9" s="50"/>
      <c r="K9" s="50"/>
      <c r="L9" s="50"/>
      <c r="M9" s="50"/>
      <c r="N9" s="50"/>
      <c r="O9" s="57">
        <f t="shared" si="0"/>
        <v>12576</v>
      </c>
    </row>
    <row r="10" spans="2:15" ht="15.75" thickBot="1" x14ac:dyDescent="0.25">
      <c r="B10" s="40" t="s">
        <v>106</v>
      </c>
      <c r="C10" s="51">
        <f>'[2]ENE 16'!$O$36</f>
        <v>4795</v>
      </c>
      <c r="D10" s="51">
        <f>'[2]FEB 16'!$O$36</f>
        <v>4521</v>
      </c>
      <c r="E10" s="51">
        <f>'[2]MAR 16'!$O$36</f>
        <v>4621</v>
      </c>
      <c r="F10" s="51">
        <f>'[2]ABR 16'!$O$36</f>
        <v>4572</v>
      </c>
      <c r="G10" s="51">
        <f>'[2]MAY 16'!$O$36</f>
        <v>4605</v>
      </c>
      <c r="H10" s="51">
        <f>'[2]JUN 16'!$O$36</f>
        <v>0</v>
      </c>
      <c r="I10" s="52"/>
      <c r="J10" s="52"/>
      <c r="K10" s="52"/>
      <c r="L10" s="52"/>
      <c r="M10" s="52"/>
      <c r="N10" s="52"/>
      <c r="O10" s="58">
        <f t="shared" si="0"/>
        <v>23114</v>
      </c>
    </row>
    <row r="11" spans="2:15" ht="21" thickBot="1" x14ac:dyDescent="0.25">
      <c r="B11" s="85" t="s">
        <v>123</v>
      </c>
      <c r="C11" s="94" t="s">
        <v>121</v>
      </c>
      <c r="D11" s="94" t="s">
        <v>121</v>
      </c>
      <c r="E11" s="94" t="s">
        <v>121</v>
      </c>
      <c r="F11" s="94" t="s">
        <v>121</v>
      </c>
      <c r="G11" s="94" t="s">
        <v>121</v>
      </c>
      <c r="H11" s="94" t="s">
        <v>121</v>
      </c>
      <c r="I11" s="94" t="s">
        <v>121</v>
      </c>
      <c r="J11" s="94" t="s">
        <v>121</v>
      </c>
      <c r="K11" s="94" t="s">
        <v>121</v>
      </c>
      <c r="L11" s="94" t="s">
        <v>121</v>
      </c>
      <c r="M11" s="94" t="s">
        <v>121</v>
      </c>
      <c r="N11" s="95" t="s">
        <v>121</v>
      </c>
      <c r="O11" s="102">
        <f t="shared" si="0"/>
        <v>0</v>
      </c>
    </row>
    <row r="12" spans="2:15" ht="15" customHeight="1" x14ac:dyDescent="0.2">
      <c r="B12" s="43" t="s">
        <v>107</v>
      </c>
      <c r="C12" s="53">
        <f>C90/7.5</f>
        <v>34558</v>
      </c>
      <c r="D12" s="53">
        <f t="shared" ref="D12:N12" si="1">D90/7.5</f>
        <v>31150</v>
      </c>
      <c r="E12" s="53">
        <f>E90/7.5</f>
        <v>32449</v>
      </c>
      <c r="F12" s="53">
        <f>F90/7.5</f>
        <v>31432</v>
      </c>
      <c r="G12" s="53">
        <f t="shared" si="1"/>
        <v>28755</v>
      </c>
      <c r="H12" s="53">
        <f t="shared" si="1"/>
        <v>0</v>
      </c>
      <c r="I12" s="53">
        <f t="shared" si="1"/>
        <v>0</v>
      </c>
      <c r="J12" s="53">
        <f t="shared" si="1"/>
        <v>0</v>
      </c>
      <c r="K12" s="53">
        <f t="shared" si="1"/>
        <v>0</v>
      </c>
      <c r="L12" s="53">
        <f t="shared" si="1"/>
        <v>0</v>
      </c>
      <c r="M12" s="53">
        <f t="shared" si="1"/>
        <v>0</v>
      </c>
      <c r="N12" s="53">
        <f t="shared" si="1"/>
        <v>0</v>
      </c>
      <c r="O12" s="57">
        <f t="shared" si="0"/>
        <v>158344</v>
      </c>
    </row>
    <row r="13" spans="2:15" ht="15" x14ac:dyDescent="0.2">
      <c r="B13" s="40" t="s">
        <v>108</v>
      </c>
      <c r="C13" s="50">
        <f>C91/3.75</f>
        <v>10632</v>
      </c>
      <c r="D13" s="50">
        <f t="shared" ref="C13:N14" si="2">D91/3.75</f>
        <v>11834</v>
      </c>
      <c r="E13" s="50">
        <f>E91/3.75</f>
        <v>8905</v>
      </c>
      <c r="F13" s="50">
        <f>F91/3.75</f>
        <v>8818</v>
      </c>
      <c r="G13" s="50">
        <f t="shared" si="2"/>
        <v>8114</v>
      </c>
      <c r="H13" s="50">
        <f t="shared" si="2"/>
        <v>0</v>
      </c>
      <c r="I13" s="50">
        <f t="shared" si="2"/>
        <v>0</v>
      </c>
      <c r="J13" s="50">
        <f t="shared" si="2"/>
        <v>0</v>
      </c>
      <c r="K13" s="50">
        <f t="shared" si="2"/>
        <v>0</v>
      </c>
      <c r="L13" s="50">
        <f t="shared" si="2"/>
        <v>0</v>
      </c>
      <c r="M13" s="50">
        <f t="shared" si="2"/>
        <v>0</v>
      </c>
      <c r="N13" s="50">
        <f t="shared" si="2"/>
        <v>0</v>
      </c>
      <c r="O13" s="57">
        <f t="shared" si="0"/>
        <v>48303</v>
      </c>
    </row>
    <row r="14" spans="2:15" ht="15" x14ac:dyDescent="0.2">
      <c r="B14" s="40" t="s">
        <v>120</v>
      </c>
      <c r="C14" s="50">
        <f t="shared" si="2"/>
        <v>19</v>
      </c>
      <c r="D14" s="50">
        <f t="shared" si="2"/>
        <v>631</v>
      </c>
      <c r="E14" s="50">
        <f>E92/3.75</f>
        <v>2423</v>
      </c>
      <c r="F14" s="50">
        <f>F92/3.75</f>
        <v>3191</v>
      </c>
      <c r="G14" s="50">
        <f t="shared" si="2"/>
        <v>2411</v>
      </c>
      <c r="H14" s="50">
        <f t="shared" si="2"/>
        <v>0</v>
      </c>
      <c r="I14" s="50">
        <f t="shared" si="2"/>
        <v>0</v>
      </c>
      <c r="J14" s="50">
        <f t="shared" si="2"/>
        <v>0</v>
      </c>
      <c r="K14" s="50">
        <f t="shared" si="2"/>
        <v>0</v>
      </c>
      <c r="L14" s="50">
        <f t="shared" si="2"/>
        <v>0</v>
      </c>
      <c r="M14" s="50">
        <f t="shared" si="2"/>
        <v>0</v>
      </c>
      <c r="N14" s="50">
        <f t="shared" si="2"/>
        <v>0</v>
      </c>
      <c r="O14" s="57">
        <f t="shared" si="0"/>
        <v>8675</v>
      </c>
    </row>
    <row r="15" spans="2:15" ht="15" customHeight="1" x14ac:dyDescent="0.2">
      <c r="B15" s="40" t="s">
        <v>105</v>
      </c>
      <c r="C15" s="50">
        <f>'[3]ENE 16'!$W$36</f>
        <v>153</v>
      </c>
      <c r="D15" s="50">
        <f>'[3]FEB 16'!$W$36</f>
        <v>142</v>
      </c>
      <c r="E15" s="50">
        <f>'[3]MAR 16'!$W$36</f>
        <v>151</v>
      </c>
      <c r="F15" s="50">
        <f>'[3]ABR 16'!$W$36</f>
        <v>139</v>
      </c>
      <c r="G15" s="50">
        <f>'[3]MAY 16'!$W$36</f>
        <v>134</v>
      </c>
      <c r="H15" s="50">
        <f>'[3]JUN 16'!$W$36</f>
        <v>0</v>
      </c>
      <c r="I15" s="54"/>
      <c r="J15" s="54"/>
      <c r="K15" s="54"/>
      <c r="L15" s="54"/>
      <c r="M15" s="54"/>
      <c r="N15" s="54"/>
      <c r="O15" s="57">
        <f t="shared" si="0"/>
        <v>719</v>
      </c>
    </row>
    <row r="16" spans="2:15" ht="15" customHeight="1" x14ac:dyDescent="0.2">
      <c r="B16" s="40" t="s">
        <v>106</v>
      </c>
      <c r="C16" s="50">
        <f>'[3]ENE 16'!$R$36</f>
        <v>272</v>
      </c>
      <c r="D16" s="50">
        <f>'[3]FEB 16'!$R$36</f>
        <v>257</v>
      </c>
      <c r="E16" s="50">
        <f>'[3]MAR 16'!$R$36</f>
        <v>268</v>
      </c>
      <c r="F16" s="50">
        <f>'[3]ABR 16'!$R$36</f>
        <v>257</v>
      </c>
      <c r="G16" s="50">
        <f>'[3]MAY 16'!$R$36</f>
        <v>247</v>
      </c>
      <c r="H16" s="50">
        <f>'[3]JUN 16'!$R$36</f>
        <v>0</v>
      </c>
      <c r="I16" s="50"/>
      <c r="J16" s="50"/>
      <c r="K16" s="50"/>
      <c r="L16" s="50"/>
      <c r="M16" s="50"/>
      <c r="N16" s="50"/>
      <c r="O16" s="57">
        <f t="shared" si="0"/>
        <v>1301</v>
      </c>
    </row>
    <row r="17" spans="3:15" ht="13.5" thickBot="1" x14ac:dyDescent="0.25">
      <c r="C17" s="55">
        <f t="shared" ref="C17:N17" si="3">SUM(C6:C16)</f>
        <v>1399786</v>
      </c>
      <c r="D17" s="55">
        <f t="shared" si="3"/>
        <v>1367000</v>
      </c>
      <c r="E17" s="55">
        <f>SUM(E6:E16)</f>
        <v>1341405</v>
      </c>
      <c r="F17" s="55">
        <f>SUM(F6:F16)</f>
        <v>1435896</v>
      </c>
      <c r="G17" s="55">
        <f t="shared" si="3"/>
        <v>1485452</v>
      </c>
      <c r="H17" s="55">
        <f t="shared" si="3"/>
        <v>0</v>
      </c>
      <c r="I17" s="55">
        <f t="shared" si="3"/>
        <v>0</v>
      </c>
      <c r="J17" s="55">
        <f t="shared" si="3"/>
        <v>0</v>
      </c>
      <c r="K17" s="55">
        <f t="shared" si="3"/>
        <v>0</v>
      </c>
      <c r="L17" s="55">
        <f t="shared" si="3"/>
        <v>0</v>
      </c>
      <c r="M17" s="55">
        <f t="shared" si="3"/>
        <v>0</v>
      </c>
      <c r="N17" s="55">
        <f t="shared" si="3"/>
        <v>0</v>
      </c>
      <c r="O17" s="59">
        <f>SUM(O4:O16)</f>
        <v>7029539</v>
      </c>
    </row>
    <row r="20" spans="3:15" x14ac:dyDescent="0.2">
      <c r="G20" s="46"/>
      <c r="H20" s="46"/>
      <c r="I20" s="46"/>
      <c r="J20" s="46"/>
      <c r="K20" s="46"/>
      <c r="L20" s="46"/>
      <c r="M20" s="46"/>
      <c r="N20" s="46"/>
    </row>
    <row r="21" spans="3:15" x14ac:dyDescent="0.2">
      <c r="F21" s="46"/>
      <c r="G21" s="46"/>
      <c r="H21" s="46"/>
      <c r="I21" s="46"/>
      <c r="J21" s="46"/>
      <c r="K21" s="46"/>
      <c r="L21" s="46"/>
      <c r="M21" s="46"/>
      <c r="N21" s="46"/>
    </row>
    <row r="22" spans="3:15" x14ac:dyDescent="0.2">
      <c r="F22" s="46"/>
      <c r="G22" s="46"/>
      <c r="H22" s="46"/>
      <c r="I22" s="46"/>
      <c r="J22" s="46"/>
      <c r="K22" s="46"/>
      <c r="L22" s="46"/>
      <c r="M22" s="46"/>
      <c r="N22" s="46"/>
    </row>
    <row r="23" spans="3:15" x14ac:dyDescent="0.2">
      <c r="F23" s="46"/>
      <c r="G23" s="46"/>
      <c r="H23" s="103">
        <f>'[4]MAY 16'!$G$42</f>
        <v>1082703.5</v>
      </c>
      <c r="I23" s="46"/>
      <c r="J23" s="46"/>
      <c r="K23" s="46"/>
      <c r="L23" s="46"/>
      <c r="M23" s="46"/>
      <c r="N23" s="46"/>
    </row>
    <row r="24" spans="3:15" x14ac:dyDescent="0.2">
      <c r="F24" s="46"/>
    </row>
    <row r="80" ht="13.5" thickBot="1" x14ac:dyDescent="0.25"/>
    <row r="81" spans="2:15" ht="45.75" customHeight="1" thickBot="1" x14ac:dyDescent="0.25">
      <c r="C81" s="107" t="s">
        <v>125</v>
      </c>
      <c r="D81" s="108"/>
      <c r="E81" s="108"/>
      <c r="F81" s="108"/>
      <c r="G81" s="108"/>
      <c r="H81" s="108"/>
      <c r="I81" s="108"/>
      <c r="J81" s="108"/>
      <c r="K81" s="108"/>
      <c r="L81" s="108"/>
      <c r="M81" s="108"/>
      <c r="N81" s="108"/>
      <c r="O81" s="109"/>
    </row>
    <row r="82" spans="2:15" ht="21" thickBot="1" x14ac:dyDescent="0.25">
      <c r="B82" s="87" t="s">
        <v>127</v>
      </c>
      <c r="C82" s="88" t="s">
        <v>10</v>
      </c>
      <c r="D82" s="89" t="s">
        <v>11</v>
      </c>
      <c r="E82" s="90" t="s">
        <v>12</v>
      </c>
      <c r="F82" s="89" t="s">
        <v>1</v>
      </c>
      <c r="G82" s="90" t="s">
        <v>2</v>
      </c>
      <c r="H82" s="89" t="s">
        <v>3</v>
      </c>
      <c r="I82" s="90" t="s">
        <v>4</v>
      </c>
      <c r="J82" s="89" t="s">
        <v>5</v>
      </c>
      <c r="K82" s="90" t="s">
        <v>6</v>
      </c>
      <c r="L82" s="89" t="s">
        <v>7</v>
      </c>
      <c r="M82" s="90" t="s">
        <v>8</v>
      </c>
      <c r="N82" s="89" t="s">
        <v>9</v>
      </c>
      <c r="O82" s="112" t="s">
        <v>13</v>
      </c>
    </row>
    <row r="83" spans="2:15" ht="21" thickBot="1" x14ac:dyDescent="0.25">
      <c r="B83" s="91" t="s">
        <v>122</v>
      </c>
      <c r="C83" s="92" t="s">
        <v>112</v>
      </c>
      <c r="D83" s="92" t="s">
        <v>112</v>
      </c>
      <c r="E83" s="92" t="s">
        <v>112</v>
      </c>
      <c r="F83" s="92" t="s">
        <v>112</v>
      </c>
      <c r="G83" s="92" t="s">
        <v>112</v>
      </c>
      <c r="H83" s="92" t="s">
        <v>112</v>
      </c>
      <c r="I83" s="92" t="s">
        <v>112</v>
      </c>
      <c r="J83" s="92" t="s">
        <v>112</v>
      </c>
      <c r="K83" s="92" t="s">
        <v>112</v>
      </c>
      <c r="L83" s="92" t="s">
        <v>112</v>
      </c>
      <c r="M83" s="92" t="s">
        <v>112</v>
      </c>
      <c r="N83" s="92" t="s">
        <v>112</v>
      </c>
      <c r="O83" s="113"/>
    </row>
    <row r="84" spans="2:15" ht="15" x14ac:dyDescent="0.2">
      <c r="B84" s="47" t="s">
        <v>116</v>
      </c>
      <c r="C84" s="60">
        <f>'[1]ENE 16'!$BA$49+'[1]ENE 16'!$BA$50</f>
        <v>7527058</v>
      </c>
      <c r="D84" s="60">
        <f>'[1]FEB 16'!$BA$49+'[1]FEB 16'!$BA$50</f>
        <v>6925797</v>
      </c>
      <c r="E84" s="60">
        <f>'[1]MAY 16'!$BA$49+'[1]MAR 16'!$BA$50</f>
        <v>6790833</v>
      </c>
      <c r="F84" s="60">
        <f>'[1]ABR 16'!$BA$49+'[1]ABR 16'!$BA$50</f>
        <v>6847503</v>
      </c>
      <c r="G84" s="60">
        <f>'[1]MAY 16'!$BA$49+'[1]MAY 16'!$BA$50</f>
        <v>7220885</v>
      </c>
      <c r="H84" s="60"/>
      <c r="I84" s="60"/>
      <c r="J84" s="61"/>
      <c r="K84" s="61"/>
      <c r="L84" s="61"/>
      <c r="M84" s="61"/>
      <c r="N84" s="61"/>
      <c r="O84" s="62">
        <f t="shared" ref="O84:O94" si="4">SUM(C84:N84)</f>
        <v>35312076</v>
      </c>
    </row>
    <row r="85" spans="2:15" ht="15" x14ac:dyDescent="0.2">
      <c r="B85" s="48" t="s">
        <v>119</v>
      </c>
      <c r="C85" s="63">
        <f>'[1]ENE 16'!$BA$51+'[1]ENE 16'!$BA$52</f>
        <v>638217.5</v>
      </c>
      <c r="D85" s="63">
        <f>'[1]FEB 16'!$BA$51+'[1]FEB 16'!$BA$52</f>
        <v>825096.5</v>
      </c>
      <c r="E85" s="63">
        <f>'[1]MAY 16'!$BA$51+'[1]MAR 16'!$BA$52</f>
        <v>942864.5</v>
      </c>
      <c r="F85" s="63">
        <f>'[1]ABR 16'!$BA$51+'[1]ABR 16'!$BA$52</f>
        <v>1096122</v>
      </c>
      <c r="G85" s="63">
        <f>'[1]MAY 16'!$BA$51+'[1]MAY 16'!$BA$52</f>
        <v>1082703.5</v>
      </c>
      <c r="H85" s="63"/>
      <c r="I85" s="63"/>
      <c r="J85" s="64"/>
      <c r="K85" s="64"/>
      <c r="L85" s="64"/>
      <c r="M85" s="64"/>
      <c r="N85" s="64"/>
      <c r="O85" s="65">
        <f t="shared" si="4"/>
        <v>4585004</v>
      </c>
    </row>
    <row r="86" spans="2:15" ht="15" x14ac:dyDescent="0.2">
      <c r="B86" s="48" t="s">
        <v>117</v>
      </c>
      <c r="C86" s="63">
        <f>'[1]ENE 16'!$BA$53+'[1]ENE 16'!$BA$54</f>
        <v>203750.5</v>
      </c>
      <c r="D86" s="63">
        <f>'[1]FEB 16'!$BA$53+'[1]FEB 16'!$BA$54</f>
        <v>195336</v>
      </c>
      <c r="E86" s="63">
        <f>'[1]MAY 16'!$BA$53+'[1]MAR 16'!$BA$54</f>
        <v>197796.5</v>
      </c>
      <c r="F86" s="63">
        <f>'[1]ABR 16'!$BA$53+'[1]ABR 16'!$BA$54</f>
        <v>192179.5</v>
      </c>
      <c r="G86" s="63">
        <f>'[1]MAY 16'!$BA$53+'[1]MAY 16'!$BA$54</f>
        <v>205591</v>
      </c>
      <c r="H86" s="63"/>
      <c r="I86" s="63"/>
      <c r="J86" s="64"/>
      <c r="K86" s="64"/>
      <c r="L86" s="64"/>
      <c r="M86" s="64"/>
      <c r="N86" s="64"/>
      <c r="O86" s="65">
        <f t="shared" si="4"/>
        <v>994653.5</v>
      </c>
    </row>
    <row r="87" spans="2:15" ht="15" x14ac:dyDescent="0.2">
      <c r="B87" s="41" t="s">
        <v>104</v>
      </c>
      <c r="C87" s="63">
        <f>'[1]ENE 16'!$AM$36</f>
        <v>4776944</v>
      </c>
      <c r="D87" s="63">
        <f>'[1]FEB 16'!$AM$36</f>
        <v>4681024</v>
      </c>
      <c r="E87" s="63">
        <f>'[1]MAR 16'!$AM$36</f>
        <v>4554109</v>
      </c>
      <c r="F87" s="63">
        <f>'[1]ABR 16'!$AM$36</f>
        <v>4454764</v>
      </c>
      <c r="G87" s="63">
        <f>'[1]MAY 16'!$AM$36</f>
        <v>4321175</v>
      </c>
      <c r="H87" s="63"/>
      <c r="I87" s="63"/>
      <c r="J87" s="64"/>
      <c r="K87" s="64"/>
      <c r="L87" s="64"/>
      <c r="M87" s="64"/>
      <c r="N87" s="64"/>
      <c r="O87" s="65">
        <f t="shared" si="4"/>
        <v>22788016</v>
      </c>
    </row>
    <row r="88" spans="2:15" ht="15.75" thickBot="1" x14ac:dyDescent="0.25">
      <c r="B88" s="41" t="s">
        <v>111</v>
      </c>
      <c r="C88" s="66">
        <f>'[1]ENE 16'!$AN$36</f>
        <v>140790.95000000001</v>
      </c>
      <c r="D88" s="66">
        <f>'[1]FEB 16'!$AN$36</f>
        <v>15637.470000000001</v>
      </c>
      <c r="E88" s="66">
        <f>'[1]MAR 16'!$AN$36</f>
        <v>42059.12</v>
      </c>
      <c r="F88" s="66">
        <f>'[1]ABR 16'!$AN$36</f>
        <v>78958.789999999994</v>
      </c>
      <c r="G88" s="66">
        <f>'[1]MAY 16'!$AN$36</f>
        <v>35044.18</v>
      </c>
      <c r="H88" s="66"/>
      <c r="I88" s="66"/>
      <c r="J88" s="67"/>
      <c r="K88" s="67"/>
      <c r="L88" s="67"/>
      <c r="M88" s="67"/>
      <c r="N88" s="67"/>
      <c r="O88" s="68">
        <f t="shared" si="4"/>
        <v>312490.51</v>
      </c>
    </row>
    <row r="89" spans="2:15" ht="21" thickBot="1" x14ac:dyDescent="0.25">
      <c r="B89" s="93" t="s">
        <v>123</v>
      </c>
      <c r="C89" s="96" t="s">
        <v>121</v>
      </c>
      <c r="D89" s="96" t="s">
        <v>121</v>
      </c>
      <c r="E89" s="96" t="s">
        <v>121</v>
      </c>
      <c r="F89" s="96" t="s">
        <v>121</v>
      </c>
      <c r="G89" s="96" t="s">
        <v>121</v>
      </c>
      <c r="H89" s="96" t="s">
        <v>121</v>
      </c>
      <c r="I89" s="96" t="s">
        <v>121</v>
      </c>
      <c r="J89" s="97" t="s">
        <v>121</v>
      </c>
      <c r="K89" s="97" t="s">
        <v>121</v>
      </c>
      <c r="L89" s="97" t="s">
        <v>121</v>
      </c>
      <c r="M89" s="97" t="s">
        <v>121</v>
      </c>
      <c r="N89" s="97" t="s">
        <v>121</v>
      </c>
      <c r="O89" s="101">
        <f t="shared" si="4"/>
        <v>0</v>
      </c>
    </row>
    <row r="90" spans="2:15" ht="15" x14ac:dyDescent="0.2">
      <c r="B90" s="42" t="s">
        <v>109</v>
      </c>
      <c r="C90" s="69">
        <f>'[3]ENE 16'!$C$36</f>
        <v>259185</v>
      </c>
      <c r="D90" s="69">
        <f>'[3]FEB 16'!$C$36</f>
        <v>233625</v>
      </c>
      <c r="E90" s="69">
        <f>'[3]MAR 16'!$C$36</f>
        <v>243367.5</v>
      </c>
      <c r="F90" s="69">
        <f>'[3]ABR 16'!$C$36</f>
        <v>235740</v>
      </c>
      <c r="G90" s="69">
        <f>'[3]MAY 16'!$C$36</f>
        <v>215662.5</v>
      </c>
      <c r="H90" s="69">
        <f>'[3]JUN 16'!$C$36</f>
        <v>0</v>
      </c>
      <c r="I90" s="70"/>
      <c r="J90" s="70"/>
      <c r="K90" s="70"/>
      <c r="L90" s="70"/>
      <c r="M90" s="70"/>
      <c r="N90" s="70"/>
      <c r="O90" s="71">
        <f t="shared" si="4"/>
        <v>1187580</v>
      </c>
    </row>
    <row r="91" spans="2:15" ht="15" x14ac:dyDescent="0.2">
      <c r="B91" s="41" t="s">
        <v>110</v>
      </c>
      <c r="C91" s="72">
        <f>'[3]ENE 16'!$D$36</f>
        <v>39870</v>
      </c>
      <c r="D91" s="72">
        <f>'[3]FEB 16'!$D$36</f>
        <v>44377.5</v>
      </c>
      <c r="E91" s="72">
        <f>'[3]MAR 16'!$D$36</f>
        <v>33393.75</v>
      </c>
      <c r="F91" s="72">
        <f>'[3]ABR 16'!$D$36</f>
        <v>33067.5</v>
      </c>
      <c r="G91" s="72">
        <f>'[3]MAY 16'!$D$36</f>
        <v>30427.5</v>
      </c>
      <c r="H91" s="72">
        <f>'[3]JUN 16'!$D$36</f>
        <v>0</v>
      </c>
      <c r="I91" s="73"/>
      <c r="J91" s="73"/>
      <c r="K91" s="73"/>
      <c r="L91" s="73"/>
      <c r="M91" s="73"/>
      <c r="N91" s="73"/>
      <c r="O91" s="75">
        <f t="shared" si="4"/>
        <v>181136.25</v>
      </c>
    </row>
    <row r="92" spans="2:15" ht="15" x14ac:dyDescent="0.2">
      <c r="B92" s="41" t="s">
        <v>118</v>
      </c>
      <c r="C92" s="76">
        <f>'[3]ENE 16'!$E$36</f>
        <v>71.25</v>
      </c>
      <c r="D92" s="76">
        <f>'[3]FEB 16'!$E$36</f>
        <v>2366.25</v>
      </c>
      <c r="E92" s="76">
        <f>'[3]MAR 16'!$E$36</f>
        <v>9086.25</v>
      </c>
      <c r="F92" s="76">
        <f>'[3]ABR 16'!$E$36</f>
        <v>11966.25</v>
      </c>
      <c r="G92" s="76">
        <f>'[3]MAY 16'!$E$36</f>
        <v>9041.25</v>
      </c>
      <c r="H92" s="76">
        <f>'[3]JUN 16'!$E$36</f>
        <v>0</v>
      </c>
      <c r="I92" s="74"/>
      <c r="J92" s="74"/>
      <c r="K92" s="74"/>
      <c r="L92" s="74"/>
      <c r="M92" s="74"/>
      <c r="N92" s="74"/>
      <c r="O92" s="75">
        <f t="shared" si="4"/>
        <v>32531.25</v>
      </c>
    </row>
    <row r="93" spans="2:15" ht="15" x14ac:dyDescent="0.2">
      <c r="B93" s="41" t="s">
        <v>104</v>
      </c>
      <c r="C93" s="76">
        <f>'[3]ENE 16'!$G$36</f>
        <v>28300</v>
      </c>
      <c r="D93" s="76">
        <f>'[3]FEB 16'!$G$36</f>
        <v>51550</v>
      </c>
      <c r="E93" s="76">
        <f>'[3]MAR 16'!$G$36</f>
        <v>174526</v>
      </c>
      <c r="F93" s="76">
        <f>'[3]ABR 16'!$G$36</f>
        <v>119886</v>
      </c>
      <c r="G93" s="76">
        <f>'[3]MAY 16'!$G$36</f>
        <v>143058</v>
      </c>
      <c r="H93" s="76">
        <f>'[3]JUN 16'!$G$36</f>
        <v>0</v>
      </c>
      <c r="I93" s="74"/>
      <c r="J93" s="74"/>
      <c r="K93" s="74"/>
      <c r="L93" s="74"/>
      <c r="M93" s="74"/>
      <c r="N93" s="74"/>
      <c r="O93" s="75">
        <f t="shared" si="4"/>
        <v>517320</v>
      </c>
    </row>
    <row r="94" spans="2:15" ht="15.75" thickBot="1" x14ac:dyDescent="0.25">
      <c r="B94" s="45" t="s">
        <v>111</v>
      </c>
      <c r="C94" s="77">
        <f>'[3]ENE 16'!$H$36</f>
        <v>0</v>
      </c>
      <c r="D94" s="77">
        <f>'[3]FEB 16'!$H$36</f>
        <v>0</v>
      </c>
      <c r="E94" s="77">
        <f>'[3]MAR 16'!$H$36</f>
        <v>0</v>
      </c>
      <c r="F94" s="77">
        <f>'[3]ABR 16'!$H$36</f>
        <v>0</v>
      </c>
      <c r="G94" s="77">
        <f>'[3]MAY 16'!$H$36</f>
        <v>0</v>
      </c>
      <c r="H94" s="77">
        <f>'[3]JUN 16'!$H$36</f>
        <v>0</v>
      </c>
      <c r="I94" s="78"/>
      <c r="J94" s="78"/>
      <c r="K94" s="78"/>
      <c r="L94" s="78"/>
      <c r="M94" s="78"/>
      <c r="N94" s="78"/>
      <c r="O94" s="79">
        <f t="shared" si="4"/>
        <v>0</v>
      </c>
    </row>
    <row r="95" spans="2:15" ht="13.5" thickBot="1" x14ac:dyDescent="0.25">
      <c r="C95" s="80">
        <f t="shared" ref="C95:N95" si="5">SUM(C84:C94)</f>
        <v>13614187.199999999</v>
      </c>
      <c r="D95" s="80">
        <f t="shared" si="5"/>
        <v>12974809.720000001</v>
      </c>
      <c r="E95" s="80">
        <f>SUM(E84:E94)</f>
        <v>12988035.619999999</v>
      </c>
      <c r="F95" s="80">
        <f>SUM(F84:F94)</f>
        <v>13070187.039999999</v>
      </c>
      <c r="G95" s="81">
        <f>SUM(G84:G94)</f>
        <v>13263587.93</v>
      </c>
      <c r="H95" s="80">
        <f t="shared" si="5"/>
        <v>0</v>
      </c>
      <c r="I95" s="80">
        <f t="shared" si="5"/>
        <v>0</v>
      </c>
      <c r="J95" s="80">
        <f t="shared" si="5"/>
        <v>0</v>
      </c>
      <c r="K95" s="80">
        <f t="shared" si="5"/>
        <v>0</v>
      </c>
      <c r="L95" s="80">
        <f t="shared" si="5"/>
        <v>0</v>
      </c>
      <c r="M95" s="80">
        <f t="shared" si="5"/>
        <v>0</v>
      </c>
      <c r="N95" s="80">
        <f t="shared" si="5"/>
        <v>0</v>
      </c>
      <c r="O95" s="82">
        <f>SUM(O82:O94)</f>
        <v>65910807.509999998</v>
      </c>
    </row>
    <row r="96" spans="2:15" ht="16.5" thickTop="1" thickBot="1" x14ac:dyDescent="0.3">
      <c r="C96" s="100">
        <f>C95-[5]Hoja1!$C$44</f>
        <v>0</v>
      </c>
      <c r="D96" s="100">
        <f>D95-[5]Hoja1!$D$44</f>
        <v>0</v>
      </c>
      <c r="E96" s="100">
        <f>E95-[5]Hoja1!$E$44</f>
        <v>210954</v>
      </c>
      <c r="F96" s="100">
        <f>F95-[5]Hoja1!$F$44</f>
        <v>0</v>
      </c>
      <c r="G96" s="100">
        <f>G95-[5]Hoja1!$G$44</f>
        <v>13263587.93</v>
      </c>
      <c r="H96" s="100">
        <f>H95-[5]Hoja1!$H$44</f>
        <v>0</v>
      </c>
      <c r="I96" s="100">
        <f>I95-[5]Hoja1!$I$44</f>
        <v>0</v>
      </c>
      <c r="J96" s="100">
        <f>J95-[5]Hoja1!$J$44</f>
        <v>0</v>
      </c>
      <c r="K96" s="100">
        <f>K95-[5]Hoja1!$K$44</f>
        <v>0</v>
      </c>
      <c r="L96" s="100">
        <f>L95-[5]Hoja1!$L$44</f>
        <v>0</v>
      </c>
      <c r="M96" s="100">
        <f>M95-[5]Hoja1!$M$44</f>
        <v>0</v>
      </c>
      <c r="N96" s="100">
        <f>N95-[5]Hoja1!$N$44</f>
        <v>0</v>
      </c>
      <c r="O96" s="100">
        <f>O95-[5]Hoja1!$O$44</f>
        <v>13474541.93</v>
      </c>
    </row>
    <row r="97" spans="6:15" ht="13.5" thickTop="1" x14ac:dyDescent="0.2"/>
    <row r="99" spans="6:15" x14ac:dyDescent="0.2">
      <c r="F99" s="46"/>
      <c r="O99" s="44"/>
    </row>
    <row r="100" spans="6:15" x14ac:dyDescent="0.2">
      <c r="F100" s="46"/>
      <c r="O100" s="44"/>
    </row>
    <row r="101" spans="6:15" x14ac:dyDescent="0.2">
      <c r="F101" s="46"/>
    </row>
    <row r="102" spans="6:15" x14ac:dyDescent="0.2">
      <c r="F102" s="46"/>
    </row>
  </sheetData>
  <mergeCells count="4">
    <mergeCell ref="C3:O3"/>
    <mergeCell ref="C81:O81"/>
    <mergeCell ref="O4:O5"/>
    <mergeCell ref="O82:O83"/>
  </mergeCells>
  <phoneticPr fontId="4" type="noConversion"/>
  <conditionalFormatting sqref="C81:O81">
    <cfRule type="colorScale" priority="1">
      <colorScale>
        <cfvo type="min"/>
        <cfvo type="percentile" val="50"/>
        <cfvo type="max"/>
        <color rgb="FFF8696B"/>
        <color rgb="FFFFEB84"/>
        <color rgb="FF63BE7B"/>
      </colorScale>
    </cfRule>
  </conditionalFormatting>
  <printOptions horizontalCentered="1" verticalCentered="1"/>
  <pageMargins left="0" right="0" top="0" bottom="0" header="0.31496062992125984" footer="0.31496062992125984"/>
  <pageSetup scale="2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100"/>
  <sheetViews>
    <sheetView zoomScale="90" zoomScaleNormal="90" workbookViewId="0">
      <selection activeCell="F22" sqref="F22"/>
    </sheetView>
  </sheetViews>
  <sheetFormatPr baseColWidth="10" defaultRowHeight="12.75" x14ac:dyDescent="0.2"/>
  <cols>
    <col min="1" max="1" width="2" customWidth="1"/>
    <col min="2" max="2" width="82.140625" customWidth="1"/>
    <col min="3" max="10" width="10.5703125" customWidth="1"/>
    <col min="11" max="11" width="12.28515625" bestFit="1" customWidth="1"/>
    <col min="12" max="12" width="10.5703125" customWidth="1"/>
    <col min="14" max="14" width="10.7109375" bestFit="1" customWidth="1"/>
    <col min="15" max="15" width="13.85546875" bestFit="1" customWidth="1"/>
  </cols>
  <sheetData>
    <row r="2" spans="2:15" ht="13.5" thickBot="1" x14ac:dyDescent="0.25"/>
    <row r="3" spans="2:15" ht="27" thickBot="1" x14ac:dyDescent="0.45">
      <c r="C3" s="114" t="s">
        <v>14</v>
      </c>
      <c r="D3" s="115"/>
      <c r="E3" s="115"/>
      <c r="F3" s="115"/>
      <c r="G3" s="115"/>
      <c r="H3" s="115"/>
      <c r="I3" s="115"/>
      <c r="J3" s="115"/>
      <c r="K3" s="115"/>
      <c r="L3" s="115"/>
      <c r="M3" s="115"/>
      <c r="N3" s="115"/>
      <c r="O3" s="116"/>
    </row>
    <row r="4" spans="2:15" ht="21" thickBot="1" x14ac:dyDescent="0.25">
      <c r="B4" s="9" t="s">
        <v>0</v>
      </c>
      <c r="C4" s="10" t="s">
        <v>10</v>
      </c>
      <c r="D4" s="15" t="s">
        <v>11</v>
      </c>
      <c r="E4" s="10" t="s">
        <v>12</v>
      </c>
      <c r="F4" s="10" t="s">
        <v>1</v>
      </c>
      <c r="G4" s="10" t="s">
        <v>2</v>
      </c>
      <c r="H4" s="10" t="s">
        <v>3</v>
      </c>
      <c r="I4" s="10" t="s">
        <v>4</v>
      </c>
      <c r="J4" s="10" t="s">
        <v>5</v>
      </c>
      <c r="K4" s="15" t="s">
        <v>6</v>
      </c>
      <c r="L4" s="10" t="s">
        <v>7</v>
      </c>
      <c r="M4" s="10" t="s">
        <v>8</v>
      </c>
      <c r="N4" s="10" t="s">
        <v>9</v>
      </c>
      <c r="O4" s="16" t="s">
        <v>13</v>
      </c>
    </row>
    <row r="5" spans="2:15" ht="15" x14ac:dyDescent="0.2">
      <c r="B5" s="2"/>
      <c r="C5" s="13"/>
      <c r="D5" s="13"/>
      <c r="E5" s="13"/>
      <c r="F5" s="13"/>
      <c r="G5" s="13"/>
      <c r="H5" s="13"/>
      <c r="I5" s="13"/>
      <c r="J5" s="13"/>
      <c r="K5" s="13"/>
      <c r="L5" s="13"/>
      <c r="M5" s="13"/>
      <c r="N5" s="13"/>
      <c r="O5" s="26"/>
    </row>
    <row r="6" spans="2:15" ht="15" x14ac:dyDescent="0.2">
      <c r="B6" s="3"/>
      <c r="C6" s="11"/>
      <c r="D6" s="11"/>
      <c r="E6" s="11"/>
      <c r="F6" s="11"/>
      <c r="G6" s="11"/>
      <c r="H6" s="11"/>
      <c r="I6" s="11"/>
      <c r="J6" s="11"/>
      <c r="K6" s="11"/>
      <c r="L6" s="11"/>
      <c r="M6" s="11"/>
      <c r="N6" s="11"/>
      <c r="O6" s="27"/>
    </row>
    <row r="7" spans="2:15" ht="15" x14ac:dyDescent="0.2">
      <c r="B7" s="3"/>
      <c r="C7" s="11"/>
      <c r="D7" s="11"/>
      <c r="E7" s="11"/>
      <c r="F7" s="11"/>
      <c r="G7" s="11"/>
      <c r="H7" s="11"/>
      <c r="I7" s="11"/>
      <c r="J7" s="11"/>
      <c r="K7" s="11"/>
      <c r="L7" s="11"/>
      <c r="M7" s="11"/>
      <c r="N7" s="11"/>
      <c r="O7" s="27"/>
    </row>
    <row r="8" spans="2:15" ht="15" x14ac:dyDescent="0.2">
      <c r="B8" s="3"/>
      <c r="C8" s="11"/>
      <c r="D8" s="11"/>
      <c r="E8" s="11"/>
      <c r="F8" s="11"/>
      <c r="G8" s="11"/>
      <c r="H8" s="11"/>
      <c r="I8" s="11"/>
      <c r="J8" s="11"/>
      <c r="K8" s="11"/>
      <c r="L8" s="11"/>
      <c r="M8" s="11"/>
      <c r="N8" s="11"/>
      <c r="O8" s="27"/>
    </row>
    <row r="9" spans="2:15" ht="15" x14ac:dyDescent="0.2">
      <c r="B9" s="3"/>
      <c r="C9" s="11"/>
      <c r="D9" s="11"/>
      <c r="E9" s="11"/>
      <c r="F9" s="11"/>
      <c r="G9" s="11"/>
      <c r="H9" s="11"/>
      <c r="I9" s="11"/>
      <c r="J9" s="11"/>
      <c r="K9" s="11"/>
      <c r="L9" s="11"/>
      <c r="M9" s="11"/>
      <c r="N9" s="11"/>
      <c r="O9" s="27"/>
    </row>
    <row r="10" spans="2:15" ht="15" x14ac:dyDescent="0.2">
      <c r="B10" s="3"/>
      <c r="C10" s="11"/>
      <c r="D10" s="11"/>
      <c r="E10" s="11"/>
      <c r="F10" s="11"/>
      <c r="G10" s="11"/>
      <c r="H10" s="11"/>
      <c r="I10" s="11"/>
      <c r="J10" s="11"/>
      <c r="K10" s="11"/>
      <c r="L10" s="11"/>
      <c r="M10" s="11"/>
      <c r="N10" s="11"/>
      <c r="O10" s="27"/>
    </row>
    <row r="11" spans="2:15" ht="15" x14ac:dyDescent="0.2">
      <c r="B11" s="3"/>
      <c r="C11" s="11"/>
      <c r="D11" s="11"/>
      <c r="E11" s="11"/>
      <c r="F11" s="11"/>
      <c r="G11" s="11"/>
      <c r="H11" s="11"/>
      <c r="I11" s="11"/>
      <c r="J11" s="11"/>
      <c r="K11" s="11"/>
      <c r="L11" s="11"/>
      <c r="M11" s="11"/>
      <c r="N11" s="11"/>
      <c r="O11" s="27"/>
    </row>
    <row r="12" spans="2:15" ht="15" customHeight="1" x14ac:dyDescent="0.2">
      <c r="B12" s="4"/>
      <c r="C12" s="11"/>
      <c r="D12" s="11"/>
      <c r="E12" s="11"/>
      <c r="F12" s="11"/>
      <c r="G12" s="11"/>
      <c r="H12" s="11"/>
      <c r="I12" s="11"/>
      <c r="J12" s="11"/>
      <c r="K12" s="11"/>
      <c r="L12" s="11"/>
      <c r="M12" s="11"/>
      <c r="N12" s="11"/>
      <c r="O12" s="27"/>
    </row>
    <row r="13" spans="2:15" ht="15" x14ac:dyDescent="0.2">
      <c r="B13" s="4"/>
      <c r="C13" s="11"/>
      <c r="D13" s="11"/>
      <c r="E13" s="11"/>
      <c r="F13" s="11"/>
      <c r="G13" s="11"/>
      <c r="H13" s="11"/>
      <c r="I13" s="11"/>
      <c r="J13" s="11"/>
      <c r="K13" s="11"/>
      <c r="L13" s="11"/>
      <c r="M13" s="11"/>
      <c r="N13" s="11"/>
      <c r="O13" s="27"/>
    </row>
    <row r="14" spans="2:15" ht="15" customHeight="1" x14ac:dyDescent="0.2">
      <c r="B14" s="4"/>
      <c r="C14" s="11"/>
      <c r="D14" s="11"/>
      <c r="E14" s="11"/>
      <c r="F14" s="11"/>
      <c r="G14" s="11"/>
      <c r="H14" s="11"/>
      <c r="I14" s="11"/>
      <c r="J14" s="11"/>
      <c r="K14" s="11"/>
      <c r="L14" s="11"/>
      <c r="M14" s="11"/>
      <c r="N14" s="11"/>
      <c r="O14" s="27"/>
    </row>
    <row r="15" spans="2:15" ht="15" customHeight="1" x14ac:dyDescent="0.2">
      <c r="B15" s="4"/>
      <c r="C15" s="11"/>
      <c r="D15" s="11"/>
      <c r="E15" s="11"/>
      <c r="F15" s="11"/>
      <c r="G15" s="11"/>
      <c r="H15" s="11"/>
      <c r="I15" s="11"/>
      <c r="J15" s="11"/>
      <c r="K15" s="11"/>
      <c r="L15" s="11"/>
      <c r="M15" s="11"/>
      <c r="N15" s="11"/>
      <c r="O15" s="27"/>
    </row>
    <row r="16" spans="2:15" ht="15" customHeight="1" x14ac:dyDescent="0.2">
      <c r="B16" s="4"/>
      <c r="C16" s="11"/>
      <c r="D16" s="11"/>
      <c r="E16" s="11"/>
      <c r="F16" s="11"/>
      <c r="G16" s="11"/>
      <c r="H16" s="11"/>
      <c r="I16" s="11"/>
      <c r="J16" s="11"/>
      <c r="K16" s="11"/>
      <c r="L16" s="11"/>
      <c r="M16" s="11"/>
      <c r="N16" s="11"/>
      <c r="O16" s="27"/>
    </row>
    <row r="17" spans="2:15" ht="15" customHeight="1" x14ac:dyDescent="0.2">
      <c r="B17" s="4"/>
      <c r="C17" s="11"/>
      <c r="D17" s="11"/>
      <c r="E17" s="11"/>
      <c r="F17" s="11"/>
      <c r="G17" s="11"/>
      <c r="H17" s="11"/>
      <c r="I17" s="11"/>
      <c r="J17" s="11"/>
      <c r="K17" s="11"/>
      <c r="L17" s="11"/>
      <c r="M17" s="11"/>
      <c r="N17" s="11"/>
      <c r="O17" s="27"/>
    </row>
    <row r="18" spans="2:15" ht="15" customHeight="1" thickBot="1" x14ac:dyDescent="0.25">
      <c r="B18" s="5"/>
      <c r="C18" s="14"/>
      <c r="D18" s="14"/>
      <c r="E18" s="14"/>
      <c r="F18" s="14"/>
      <c r="G18" s="14"/>
      <c r="H18" s="14"/>
      <c r="I18" s="14"/>
      <c r="J18" s="14"/>
      <c r="K18" s="14"/>
      <c r="L18" s="14"/>
      <c r="M18" s="14"/>
      <c r="N18" s="14"/>
      <c r="O18" s="28"/>
    </row>
    <row r="19" spans="2:15" ht="13.5" thickBot="1" x14ac:dyDescent="0.25">
      <c r="C19" s="12">
        <f t="shared" ref="C19:N19" si="0">SUM(C5:C18)</f>
        <v>0</v>
      </c>
      <c r="D19" s="12">
        <f t="shared" si="0"/>
        <v>0</v>
      </c>
      <c r="E19" s="12">
        <f t="shared" si="0"/>
        <v>0</v>
      </c>
      <c r="F19" s="12">
        <f t="shared" si="0"/>
        <v>0</v>
      </c>
      <c r="G19" s="12">
        <f t="shared" si="0"/>
        <v>0</v>
      </c>
      <c r="H19" s="12">
        <f t="shared" si="0"/>
        <v>0</v>
      </c>
      <c r="I19" s="12">
        <f t="shared" si="0"/>
        <v>0</v>
      </c>
      <c r="J19" s="12">
        <f t="shared" si="0"/>
        <v>0</v>
      </c>
      <c r="K19" s="12">
        <f t="shared" si="0"/>
        <v>0</v>
      </c>
      <c r="L19" s="12">
        <f t="shared" si="0"/>
        <v>0</v>
      </c>
      <c r="M19" s="12">
        <f t="shared" si="0"/>
        <v>0</v>
      </c>
      <c r="N19" s="12">
        <f t="shared" si="0"/>
        <v>0</v>
      </c>
      <c r="O19" s="28">
        <f>SUM(O4:O18)</f>
        <v>0</v>
      </c>
    </row>
    <row r="83" spans="2:15" ht="13.5" thickBot="1" x14ac:dyDescent="0.25"/>
    <row r="84" spans="2:15" ht="38.25" customHeight="1" thickBot="1" x14ac:dyDescent="0.45">
      <c r="C84" s="114" t="s">
        <v>15</v>
      </c>
      <c r="D84" s="115"/>
      <c r="E84" s="115"/>
      <c r="F84" s="115"/>
      <c r="G84" s="115"/>
      <c r="H84" s="115"/>
      <c r="I84" s="115"/>
      <c r="J84" s="115"/>
      <c r="K84" s="115"/>
      <c r="L84" s="115"/>
      <c r="M84" s="115"/>
      <c r="N84" s="115"/>
      <c r="O84" s="116"/>
    </row>
    <row r="85" spans="2:15" ht="21" thickBot="1" x14ac:dyDescent="0.25">
      <c r="B85" s="9" t="s">
        <v>0</v>
      </c>
      <c r="C85" s="18" t="s">
        <v>10</v>
      </c>
      <c r="D85" s="19" t="s">
        <v>11</v>
      </c>
      <c r="E85" s="19" t="s">
        <v>12</v>
      </c>
      <c r="F85" s="19" t="s">
        <v>1</v>
      </c>
      <c r="G85" s="19" t="s">
        <v>2</v>
      </c>
      <c r="H85" s="19" t="s">
        <v>3</v>
      </c>
      <c r="I85" s="19" t="s">
        <v>4</v>
      </c>
      <c r="J85" s="19" t="s">
        <v>5</v>
      </c>
      <c r="K85" s="19" t="s">
        <v>6</v>
      </c>
      <c r="L85" s="19" t="s">
        <v>7</v>
      </c>
      <c r="M85" s="19" t="s">
        <v>8</v>
      </c>
      <c r="N85" s="20" t="s">
        <v>9</v>
      </c>
      <c r="O85" s="10" t="s">
        <v>13</v>
      </c>
    </row>
    <row r="86" spans="2:15" ht="15" x14ac:dyDescent="0.2">
      <c r="B86" s="2"/>
      <c r="C86" s="21">
        <v>0</v>
      </c>
      <c r="D86" s="22">
        <v>0</v>
      </c>
      <c r="E86" s="22">
        <v>0</v>
      </c>
      <c r="F86" s="1">
        <v>0</v>
      </c>
      <c r="G86" s="1">
        <v>0</v>
      </c>
      <c r="H86" s="1">
        <v>0</v>
      </c>
      <c r="I86" s="1">
        <v>0</v>
      </c>
      <c r="J86" s="1">
        <v>0</v>
      </c>
      <c r="K86" s="1">
        <v>0</v>
      </c>
      <c r="L86" s="1">
        <v>0</v>
      </c>
      <c r="M86" s="1">
        <v>0</v>
      </c>
      <c r="N86" s="23">
        <v>0</v>
      </c>
      <c r="O86" s="29">
        <f t="shared" ref="O86:O99" si="1">SUM(C86:N86)</f>
        <v>0</v>
      </c>
    </row>
    <row r="87" spans="2:15" ht="15" x14ac:dyDescent="0.2">
      <c r="B87" s="3"/>
      <c r="C87" s="6">
        <v>0</v>
      </c>
      <c r="D87" s="1">
        <v>0</v>
      </c>
      <c r="E87" s="1">
        <v>0</v>
      </c>
      <c r="F87" s="1">
        <v>0</v>
      </c>
      <c r="G87" s="1">
        <v>0</v>
      </c>
      <c r="H87" s="1">
        <v>0</v>
      </c>
      <c r="I87" s="1">
        <v>0</v>
      </c>
      <c r="J87" s="1">
        <v>0</v>
      </c>
      <c r="K87" s="1">
        <v>0</v>
      </c>
      <c r="L87" s="1">
        <v>0</v>
      </c>
      <c r="M87" s="1">
        <v>0</v>
      </c>
      <c r="N87" s="23">
        <v>0</v>
      </c>
      <c r="O87" s="30">
        <f t="shared" si="1"/>
        <v>0</v>
      </c>
    </row>
    <row r="88" spans="2:15" ht="15" x14ac:dyDescent="0.2">
      <c r="B88" s="3"/>
      <c r="C88" s="6">
        <v>0</v>
      </c>
      <c r="D88" s="1">
        <v>0</v>
      </c>
      <c r="E88" s="1">
        <v>0</v>
      </c>
      <c r="F88" s="1">
        <v>0</v>
      </c>
      <c r="G88" s="1">
        <v>0</v>
      </c>
      <c r="H88" s="1">
        <v>0</v>
      </c>
      <c r="I88" s="1">
        <v>0</v>
      </c>
      <c r="J88" s="1">
        <v>0</v>
      </c>
      <c r="K88" s="1">
        <v>0</v>
      </c>
      <c r="L88" s="1">
        <v>0</v>
      </c>
      <c r="M88" s="1">
        <v>0</v>
      </c>
      <c r="N88" s="23">
        <v>0</v>
      </c>
      <c r="O88" s="30">
        <f t="shared" si="1"/>
        <v>0</v>
      </c>
    </row>
    <row r="89" spans="2:15" ht="15" x14ac:dyDescent="0.2">
      <c r="B89" s="3"/>
      <c r="C89" s="6">
        <v>0</v>
      </c>
      <c r="D89" s="1">
        <v>0</v>
      </c>
      <c r="E89" s="1">
        <v>0</v>
      </c>
      <c r="F89" s="1">
        <v>0</v>
      </c>
      <c r="G89" s="1">
        <v>0</v>
      </c>
      <c r="H89" s="1">
        <v>0</v>
      </c>
      <c r="I89" s="1">
        <v>0</v>
      </c>
      <c r="J89" s="1">
        <v>0</v>
      </c>
      <c r="K89" s="1">
        <v>0</v>
      </c>
      <c r="L89" s="1">
        <v>0</v>
      </c>
      <c r="M89" s="1">
        <v>0</v>
      </c>
      <c r="N89" s="23">
        <v>0</v>
      </c>
      <c r="O89" s="30">
        <f t="shared" si="1"/>
        <v>0</v>
      </c>
    </row>
    <row r="90" spans="2:15" ht="15" x14ac:dyDescent="0.2">
      <c r="B90" s="3"/>
      <c r="C90" s="6">
        <v>0</v>
      </c>
      <c r="D90" s="1">
        <v>0</v>
      </c>
      <c r="E90" s="1">
        <v>0</v>
      </c>
      <c r="F90" s="1">
        <v>0</v>
      </c>
      <c r="G90" s="1">
        <v>0</v>
      </c>
      <c r="H90" s="1">
        <v>0</v>
      </c>
      <c r="I90" s="1">
        <v>0</v>
      </c>
      <c r="J90" s="1">
        <v>0</v>
      </c>
      <c r="K90" s="1">
        <v>0</v>
      </c>
      <c r="L90" s="1">
        <v>0</v>
      </c>
      <c r="M90" s="1">
        <v>0</v>
      </c>
      <c r="N90" s="23">
        <v>0</v>
      </c>
      <c r="O90" s="30">
        <f t="shared" si="1"/>
        <v>0</v>
      </c>
    </row>
    <row r="91" spans="2:15" ht="15" x14ac:dyDescent="0.2">
      <c r="B91" s="3"/>
      <c r="C91" s="6">
        <v>0</v>
      </c>
      <c r="D91" s="1">
        <v>0</v>
      </c>
      <c r="E91" s="1">
        <v>0</v>
      </c>
      <c r="F91" s="1">
        <v>0</v>
      </c>
      <c r="G91" s="1">
        <v>0</v>
      </c>
      <c r="H91" s="1">
        <v>0</v>
      </c>
      <c r="I91" s="1">
        <v>0</v>
      </c>
      <c r="J91" s="1">
        <v>0</v>
      </c>
      <c r="K91" s="1">
        <v>0</v>
      </c>
      <c r="L91" s="1">
        <v>0</v>
      </c>
      <c r="M91" s="1">
        <v>0</v>
      </c>
      <c r="N91" s="23">
        <v>0</v>
      </c>
      <c r="O91" s="30">
        <f t="shared" si="1"/>
        <v>0</v>
      </c>
    </row>
    <row r="92" spans="2:15" ht="15" x14ac:dyDescent="0.2">
      <c r="B92" s="3"/>
      <c r="C92" s="6">
        <v>0</v>
      </c>
      <c r="D92" s="1">
        <v>0</v>
      </c>
      <c r="E92" s="1">
        <v>0</v>
      </c>
      <c r="F92" s="1">
        <v>0</v>
      </c>
      <c r="G92" s="1">
        <v>0</v>
      </c>
      <c r="H92" s="1">
        <v>0</v>
      </c>
      <c r="I92" s="1">
        <v>0</v>
      </c>
      <c r="J92" s="1">
        <v>0</v>
      </c>
      <c r="K92" s="1">
        <v>0</v>
      </c>
      <c r="L92" s="1">
        <v>0</v>
      </c>
      <c r="M92" s="1">
        <v>0</v>
      </c>
      <c r="N92" s="23">
        <v>0</v>
      </c>
      <c r="O92" s="30">
        <f t="shared" si="1"/>
        <v>0</v>
      </c>
    </row>
    <row r="93" spans="2:15" ht="15" x14ac:dyDescent="0.2">
      <c r="B93" s="4"/>
      <c r="C93" s="6">
        <v>0</v>
      </c>
      <c r="D93" s="1">
        <v>0</v>
      </c>
      <c r="E93" s="1">
        <v>0</v>
      </c>
      <c r="F93" s="1">
        <v>0</v>
      </c>
      <c r="G93" s="1">
        <v>0</v>
      </c>
      <c r="H93" s="1">
        <v>0</v>
      </c>
      <c r="I93" s="1">
        <v>0</v>
      </c>
      <c r="J93" s="1">
        <v>0</v>
      </c>
      <c r="K93" s="1">
        <v>0</v>
      </c>
      <c r="L93" s="1">
        <v>0</v>
      </c>
      <c r="M93" s="1">
        <v>0</v>
      </c>
      <c r="N93" s="23">
        <v>0</v>
      </c>
      <c r="O93" s="30">
        <f t="shared" si="1"/>
        <v>0</v>
      </c>
    </row>
    <row r="94" spans="2:15" ht="15" x14ac:dyDescent="0.2">
      <c r="B94" s="4"/>
      <c r="C94" s="6">
        <v>0</v>
      </c>
      <c r="D94" s="1">
        <v>0</v>
      </c>
      <c r="E94" s="1">
        <v>0</v>
      </c>
      <c r="F94" s="1">
        <v>0</v>
      </c>
      <c r="G94" s="1">
        <v>0</v>
      </c>
      <c r="H94" s="1">
        <v>0</v>
      </c>
      <c r="I94" s="1">
        <v>0</v>
      </c>
      <c r="J94" s="1">
        <v>0</v>
      </c>
      <c r="K94" s="1">
        <v>0</v>
      </c>
      <c r="L94" s="1">
        <v>0</v>
      </c>
      <c r="M94" s="1">
        <v>0</v>
      </c>
      <c r="N94" s="23">
        <v>0</v>
      </c>
      <c r="O94" s="30">
        <f t="shared" si="1"/>
        <v>0</v>
      </c>
    </row>
    <row r="95" spans="2:15" ht="15" x14ac:dyDescent="0.2">
      <c r="B95" s="4"/>
      <c r="C95" s="6">
        <v>0</v>
      </c>
      <c r="D95" s="1">
        <v>0</v>
      </c>
      <c r="E95" s="1">
        <v>0</v>
      </c>
      <c r="F95" s="1">
        <v>0</v>
      </c>
      <c r="G95" s="1">
        <v>0</v>
      </c>
      <c r="H95" s="1">
        <v>0</v>
      </c>
      <c r="I95" s="1">
        <v>0</v>
      </c>
      <c r="J95" s="1">
        <v>0</v>
      </c>
      <c r="K95" s="1">
        <v>0</v>
      </c>
      <c r="L95" s="1">
        <v>0</v>
      </c>
      <c r="M95" s="1">
        <v>0</v>
      </c>
      <c r="N95" s="23">
        <v>0</v>
      </c>
      <c r="O95" s="30">
        <f t="shared" si="1"/>
        <v>0</v>
      </c>
    </row>
    <row r="96" spans="2:15" ht="15" x14ac:dyDescent="0.2">
      <c r="B96" s="4"/>
      <c r="C96" s="6">
        <v>0</v>
      </c>
      <c r="D96" s="1">
        <v>0</v>
      </c>
      <c r="E96" s="1">
        <v>0</v>
      </c>
      <c r="F96" s="1">
        <v>0</v>
      </c>
      <c r="G96" s="1">
        <v>0</v>
      </c>
      <c r="H96" s="1">
        <v>0</v>
      </c>
      <c r="I96" s="1">
        <v>0</v>
      </c>
      <c r="J96" s="1">
        <v>0</v>
      </c>
      <c r="K96" s="1">
        <v>0</v>
      </c>
      <c r="L96" s="1">
        <v>0</v>
      </c>
      <c r="M96" s="1">
        <v>0</v>
      </c>
      <c r="N96" s="23">
        <v>0</v>
      </c>
      <c r="O96" s="30">
        <f t="shared" si="1"/>
        <v>0</v>
      </c>
    </row>
    <row r="97" spans="2:15" ht="15" x14ac:dyDescent="0.2">
      <c r="B97" s="4"/>
      <c r="C97" s="6">
        <v>0</v>
      </c>
      <c r="D97" s="1">
        <v>0</v>
      </c>
      <c r="E97" s="1">
        <v>0</v>
      </c>
      <c r="F97" s="1">
        <v>0</v>
      </c>
      <c r="G97" s="1">
        <v>0</v>
      </c>
      <c r="H97" s="1">
        <v>0</v>
      </c>
      <c r="I97" s="1">
        <v>0</v>
      </c>
      <c r="J97" s="1">
        <v>0</v>
      </c>
      <c r="K97" s="1">
        <v>0</v>
      </c>
      <c r="L97" s="1">
        <v>0</v>
      </c>
      <c r="M97" s="1">
        <v>0</v>
      </c>
      <c r="N97" s="23">
        <v>0</v>
      </c>
      <c r="O97" s="30">
        <f t="shared" si="1"/>
        <v>0</v>
      </c>
    </row>
    <row r="98" spans="2:15" ht="15" x14ac:dyDescent="0.2">
      <c r="B98" s="4"/>
      <c r="C98" s="6">
        <v>0</v>
      </c>
      <c r="D98" s="1">
        <v>0</v>
      </c>
      <c r="E98" s="1">
        <v>0</v>
      </c>
      <c r="F98" s="1">
        <v>0</v>
      </c>
      <c r="G98" s="1">
        <v>0</v>
      </c>
      <c r="H98" s="1">
        <v>0</v>
      </c>
      <c r="I98" s="1">
        <v>0</v>
      </c>
      <c r="J98" s="1">
        <v>0</v>
      </c>
      <c r="K98" s="1">
        <v>0</v>
      </c>
      <c r="L98" s="1">
        <v>0</v>
      </c>
      <c r="M98" s="1">
        <v>0</v>
      </c>
      <c r="N98" s="23">
        <v>0</v>
      </c>
      <c r="O98" s="30">
        <f t="shared" si="1"/>
        <v>0</v>
      </c>
    </row>
    <row r="99" spans="2:15" ht="15.75" thickBot="1" x14ac:dyDescent="0.25">
      <c r="B99" s="5"/>
      <c r="C99" s="7">
        <v>0</v>
      </c>
      <c r="D99" s="8">
        <v>0</v>
      </c>
      <c r="E99" s="8">
        <v>0</v>
      </c>
      <c r="F99" s="8">
        <v>0</v>
      </c>
      <c r="G99" s="8">
        <v>0</v>
      </c>
      <c r="H99" s="8">
        <v>0</v>
      </c>
      <c r="I99" s="8">
        <v>0</v>
      </c>
      <c r="J99" s="8">
        <v>0</v>
      </c>
      <c r="K99" s="8">
        <v>0</v>
      </c>
      <c r="L99" s="8">
        <v>0</v>
      </c>
      <c r="M99" s="8">
        <v>0</v>
      </c>
      <c r="N99" s="24">
        <v>0</v>
      </c>
      <c r="O99" s="31">
        <f t="shared" si="1"/>
        <v>0</v>
      </c>
    </row>
    <row r="100" spans="2:15" ht="13.5" thickBot="1" x14ac:dyDescent="0.25">
      <c r="C100" s="17">
        <f t="shared" ref="C100:N100" si="2">SUM(C86:C99)</f>
        <v>0</v>
      </c>
      <c r="D100" s="17">
        <f t="shared" si="2"/>
        <v>0</v>
      </c>
      <c r="E100" s="17">
        <f t="shared" si="2"/>
        <v>0</v>
      </c>
      <c r="F100" s="17">
        <f t="shared" si="2"/>
        <v>0</v>
      </c>
      <c r="G100" s="17">
        <f t="shared" si="2"/>
        <v>0</v>
      </c>
      <c r="H100" s="17">
        <f t="shared" si="2"/>
        <v>0</v>
      </c>
      <c r="I100" s="17">
        <f t="shared" si="2"/>
        <v>0</v>
      </c>
      <c r="J100" s="17">
        <f t="shared" si="2"/>
        <v>0</v>
      </c>
      <c r="K100" s="17">
        <f t="shared" si="2"/>
        <v>0</v>
      </c>
      <c r="L100" s="17">
        <f t="shared" si="2"/>
        <v>0</v>
      </c>
      <c r="M100" s="17">
        <f t="shared" si="2"/>
        <v>0</v>
      </c>
      <c r="N100" s="17">
        <f t="shared" si="2"/>
        <v>0</v>
      </c>
      <c r="O100" s="32">
        <f>SUM(O85:O99)</f>
        <v>0</v>
      </c>
    </row>
  </sheetData>
  <mergeCells count="2">
    <mergeCell ref="C3:O3"/>
    <mergeCell ref="C84:O84"/>
  </mergeCells>
  <phoneticPr fontId="4" type="noConversion"/>
  <printOptions horizontalCentered="1" verticalCentered="1"/>
  <pageMargins left="0" right="0" top="0" bottom="0" header="0.31496062992125984" footer="0.31496062992125984"/>
  <pageSetup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7"/>
  <sheetViews>
    <sheetView zoomScale="90" zoomScaleNormal="90" workbookViewId="0">
      <selection activeCell="A19" sqref="A19"/>
    </sheetView>
  </sheetViews>
  <sheetFormatPr baseColWidth="10" defaultRowHeight="12" customHeight="1" x14ac:dyDescent="0.2"/>
  <cols>
    <col min="1" max="1" width="116.42578125" style="39" customWidth="1"/>
  </cols>
  <sheetData>
    <row r="1" spans="1:1" ht="12" customHeight="1" x14ac:dyDescent="0.2">
      <c r="A1" s="33" t="s">
        <v>23</v>
      </c>
    </row>
    <row r="2" spans="1:1" ht="12" customHeight="1" x14ac:dyDescent="0.2">
      <c r="A2" s="34"/>
    </row>
    <row r="3" spans="1:1" ht="75" x14ac:dyDescent="0.2">
      <c r="A3" s="34" t="s">
        <v>24</v>
      </c>
    </row>
    <row r="4" spans="1:1" ht="12" customHeight="1" x14ac:dyDescent="0.2">
      <c r="A4" s="34"/>
    </row>
    <row r="5" spans="1:1" ht="30" x14ac:dyDescent="0.2">
      <c r="A5" s="34" t="s">
        <v>25</v>
      </c>
    </row>
    <row r="6" spans="1:1" ht="12" customHeight="1" x14ac:dyDescent="0.2">
      <c r="A6" s="34"/>
    </row>
    <row r="7" spans="1:1" ht="12" customHeight="1" x14ac:dyDescent="0.2">
      <c r="A7" s="33" t="s">
        <v>26</v>
      </c>
    </row>
    <row r="8" spans="1:1" ht="12" customHeight="1" x14ac:dyDescent="0.2">
      <c r="A8" s="34" t="s">
        <v>27</v>
      </c>
    </row>
    <row r="9" spans="1:1" ht="12" customHeight="1" x14ac:dyDescent="0.2">
      <c r="A9" s="34" t="s">
        <v>28</v>
      </c>
    </row>
    <row r="10" spans="1:1" ht="12" customHeight="1" x14ac:dyDescent="0.2">
      <c r="A10" s="34" t="s">
        <v>29</v>
      </c>
    </row>
    <row r="11" spans="1:1" ht="12" customHeight="1" x14ac:dyDescent="0.2">
      <c r="A11" s="34" t="s">
        <v>30</v>
      </c>
    </row>
    <row r="12" spans="1:1" ht="12" customHeight="1" x14ac:dyDescent="0.2">
      <c r="A12" s="34" t="s">
        <v>31</v>
      </c>
    </row>
    <row r="13" spans="1:1" ht="12" customHeight="1" x14ac:dyDescent="0.2">
      <c r="A13" s="34"/>
    </row>
    <row r="14" spans="1:1" ht="12" customHeight="1" x14ac:dyDescent="0.2">
      <c r="A14" s="33" t="s">
        <v>32</v>
      </c>
    </row>
    <row r="15" spans="1:1" ht="12" customHeight="1" x14ac:dyDescent="0.2">
      <c r="A15" s="34" t="s">
        <v>33</v>
      </c>
    </row>
    <row r="16" spans="1:1" ht="12" customHeight="1" x14ac:dyDescent="0.2">
      <c r="A16" s="34" t="s">
        <v>34</v>
      </c>
    </row>
    <row r="17" spans="1:1" ht="12" customHeight="1" x14ac:dyDescent="0.2">
      <c r="A17" s="34" t="s">
        <v>35</v>
      </c>
    </row>
    <row r="18" spans="1:1" ht="12" customHeight="1" x14ac:dyDescent="0.2">
      <c r="A18" s="34" t="s">
        <v>36</v>
      </c>
    </row>
    <row r="19" spans="1:1" ht="12" customHeight="1" x14ac:dyDescent="0.2">
      <c r="A19" s="34" t="s">
        <v>37</v>
      </c>
    </row>
    <row r="20" spans="1:1" ht="12" customHeight="1" x14ac:dyDescent="0.2">
      <c r="A20" s="34" t="s">
        <v>38</v>
      </c>
    </row>
    <row r="21" spans="1:1" ht="12" customHeight="1" x14ac:dyDescent="0.2">
      <c r="A21" s="34" t="s">
        <v>39</v>
      </c>
    </row>
    <row r="22" spans="1:1" ht="12" customHeight="1" x14ac:dyDescent="0.2">
      <c r="A22" s="34" t="s">
        <v>40</v>
      </c>
    </row>
    <row r="23" spans="1:1" ht="12" customHeight="1" x14ac:dyDescent="0.2">
      <c r="A23" s="34"/>
    </row>
    <row r="24" spans="1:1" ht="12" customHeight="1" x14ac:dyDescent="0.2">
      <c r="A24" s="33" t="s">
        <v>41</v>
      </c>
    </row>
    <row r="25" spans="1:1" ht="12" customHeight="1" x14ac:dyDescent="0.2">
      <c r="A25" s="34" t="s">
        <v>42</v>
      </c>
    </row>
    <row r="26" spans="1:1" ht="12" customHeight="1" x14ac:dyDescent="0.2">
      <c r="A26" s="34" t="s">
        <v>43</v>
      </c>
    </row>
    <row r="27" spans="1:1" ht="12" customHeight="1" x14ac:dyDescent="0.2">
      <c r="A27" s="34" t="s">
        <v>44</v>
      </c>
    </row>
    <row r="28" spans="1:1" ht="12" customHeight="1" x14ac:dyDescent="0.2">
      <c r="A28" s="34" t="s">
        <v>45</v>
      </c>
    </row>
    <row r="29" spans="1:1" ht="12" customHeight="1" x14ac:dyDescent="0.2">
      <c r="A29" s="34"/>
    </row>
    <row r="30" spans="1:1" ht="12" customHeight="1" x14ac:dyDescent="0.2">
      <c r="A30" s="33" t="s">
        <v>46</v>
      </c>
    </row>
    <row r="31" spans="1:1" ht="12" customHeight="1" x14ac:dyDescent="0.2">
      <c r="A31" s="34" t="s">
        <v>47</v>
      </c>
    </row>
    <row r="32" spans="1:1" ht="12" customHeight="1" x14ac:dyDescent="0.2">
      <c r="A32" s="34" t="s">
        <v>48</v>
      </c>
    </row>
    <row r="33" spans="1:1" ht="12" customHeight="1" x14ac:dyDescent="0.2">
      <c r="A33" s="34" t="s">
        <v>49</v>
      </c>
    </row>
    <row r="34" spans="1:1" ht="12" customHeight="1" x14ac:dyDescent="0.2">
      <c r="A34" s="34" t="s">
        <v>50</v>
      </c>
    </row>
    <row r="35" spans="1:1" ht="12" customHeight="1" x14ac:dyDescent="0.2">
      <c r="A35" s="34" t="s">
        <v>51</v>
      </c>
    </row>
    <row r="36" spans="1:1" ht="12" customHeight="1" x14ac:dyDescent="0.2">
      <c r="A36" s="34" t="s">
        <v>52</v>
      </c>
    </row>
    <row r="37" spans="1:1" ht="12" customHeight="1" x14ac:dyDescent="0.2">
      <c r="A37" s="34" t="s">
        <v>53</v>
      </c>
    </row>
    <row r="38" spans="1:1" ht="12" customHeight="1" x14ac:dyDescent="0.2">
      <c r="A38" s="34" t="s">
        <v>54</v>
      </c>
    </row>
    <row r="39" spans="1:1" ht="12" customHeight="1" x14ac:dyDescent="0.2">
      <c r="A39" s="34" t="s">
        <v>55</v>
      </c>
    </row>
    <row r="40" spans="1:1" ht="12" customHeight="1" x14ac:dyDescent="0.2">
      <c r="A40" s="34" t="s">
        <v>56</v>
      </c>
    </row>
    <row r="41" spans="1:1" ht="12" customHeight="1" x14ac:dyDescent="0.2">
      <c r="A41" s="34" t="s">
        <v>57</v>
      </c>
    </row>
    <row r="43" spans="1:1" ht="12" customHeight="1" x14ac:dyDescent="0.2">
      <c r="A43" s="33" t="s">
        <v>58</v>
      </c>
    </row>
    <row r="44" spans="1:1" ht="12" customHeight="1" x14ac:dyDescent="0.2">
      <c r="A44" s="34" t="s">
        <v>59</v>
      </c>
    </row>
    <row r="45" spans="1:1" ht="12" customHeight="1" x14ac:dyDescent="0.2">
      <c r="A45" s="34" t="s">
        <v>60</v>
      </c>
    </row>
    <row r="46" spans="1:1" ht="12" customHeight="1" x14ac:dyDescent="0.2">
      <c r="A46" s="34" t="s">
        <v>61</v>
      </c>
    </row>
    <row r="47" spans="1:1" ht="12" customHeight="1" x14ac:dyDescent="0.2">
      <c r="A47" s="34" t="s">
        <v>62</v>
      </c>
    </row>
    <row r="48" spans="1:1" ht="12" customHeight="1" x14ac:dyDescent="0.2">
      <c r="A48" s="34" t="s">
        <v>63</v>
      </c>
    </row>
    <row r="49" spans="1:1" ht="12" customHeight="1" x14ac:dyDescent="0.2">
      <c r="A49" s="34" t="s">
        <v>64</v>
      </c>
    </row>
    <row r="50" spans="1:1" ht="12" customHeight="1" x14ac:dyDescent="0.2">
      <c r="A50" s="34" t="s">
        <v>65</v>
      </c>
    </row>
    <row r="51" spans="1:1" ht="12" customHeight="1" x14ac:dyDescent="0.2">
      <c r="A51" s="34" t="s">
        <v>66</v>
      </c>
    </row>
    <row r="52" spans="1:1" ht="12" customHeight="1" x14ac:dyDescent="0.2">
      <c r="A52" s="34"/>
    </row>
    <row r="53" spans="1:1" ht="12" customHeight="1" x14ac:dyDescent="0.2">
      <c r="A53" s="33" t="s">
        <v>67</v>
      </c>
    </row>
    <row r="54" spans="1:1" ht="12" customHeight="1" x14ac:dyDescent="0.2">
      <c r="A54" s="35" t="s">
        <v>68</v>
      </c>
    </row>
    <row r="55" spans="1:1" ht="12" customHeight="1" x14ac:dyDescent="0.2">
      <c r="A55" s="35" t="s">
        <v>69</v>
      </c>
    </row>
    <row r="56" spans="1:1" ht="12" customHeight="1" x14ac:dyDescent="0.2">
      <c r="A56" s="35" t="s">
        <v>70</v>
      </c>
    </row>
    <row r="57" spans="1:1" ht="12" customHeight="1" x14ac:dyDescent="0.2">
      <c r="A57" s="35" t="s">
        <v>71</v>
      </c>
    </row>
    <row r="58" spans="1:1" ht="12" customHeight="1" x14ac:dyDescent="0.2">
      <c r="A58" s="35" t="s">
        <v>72</v>
      </c>
    </row>
    <row r="59" spans="1:1" ht="12" customHeight="1" x14ac:dyDescent="0.2">
      <c r="A59" s="35" t="s">
        <v>73</v>
      </c>
    </row>
    <row r="60" spans="1:1" ht="12" customHeight="1" x14ac:dyDescent="0.2">
      <c r="A60" s="35" t="s">
        <v>74</v>
      </c>
    </row>
    <row r="61" spans="1:1" ht="12" customHeight="1" x14ac:dyDescent="0.2">
      <c r="A61" s="36" t="s">
        <v>75</v>
      </c>
    </row>
    <row r="62" spans="1:1" ht="12" customHeight="1" x14ac:dyDescent="0.2">
      <c r="A62" s="36" t="s">
        <v>76</v>
      </c>
    </row>
    <row r="63" spans="1:1" ht="12" customHeight="1" x14ac:dyDescent="0.2">
      <c r="A63" s="37"/>
    </row>
    <row r="64" spans="1:1" ht="12" customHeight="1" x14ac:dyDescent="0.2">
      <c r="A64" s="35" t="s">
        <v>77</v>
      </c>
    </row>
    <row r="65" spans="1:1" ht="12" customHeight="1" x14ac:dyDescent="0.2">
      <c r="A65" s="37"/>
    </row>
    <row r="66" spans="1:1" ht="12" customHeight="1" x14ac:dyDescent="0.2">
      <c r="A66" s="35" t="s">
        <v>78</v>
      </c>
    </row>
    <row r="67" spans="1:1" ht="12" customHeight="1" x14ac:dyDescent="0.2">
      <c r="A67" s="37"/>
    </row>
    <row r="68" spans="1:1" ht="12" customHeight="1" x14ac:dyDescent="0.2">
      <c r="A68" s="36" t="s">
        <v>79</v>
      </c>
    </row>
    <row r="69" spans="1:1" ht="12" customHeight="1" x14ac:dyDescent="0.2">
      <c r="A69" s="36" t="s">
        <v>80</v>
      </c>
    </row>
    <row r="70" spans="1:1" ht="12" customHeight="1" x14ac:dyDescent="0.2">
      <c r="A70" s="36" t="s">
        <v>81</v>
      </c>
    </row>
    <row r="71" spans="1:1" ht="12" customHeight="1" x14ac:dyDescent="0.2">
      <c r="A71" s="36" t="s">
        <v>82</v>
      </c>
    </row>
    <row r="72" spans="1:1" ht="12" customHeight="1" x14ac:dyDescent="0.2">
      <c r="A72" s="37"/>
    </row>
    <row r="73" spans="1:1" ht="12" customHeight="1" x14ac:dyDescent="0.2">
      <c r="A73" s="37"/>
    </row>
    <row r="74" spans="1:1" ht="12" customHeight="1" x14ac:dyDescent="0.2">
      <c r="A74" s="35" t="s">
        <v>83</v>
      </c>
    </row>
    <row r="75" spans="1:1" ht="12" customHeight="1" x14ac:dyDescent="0.2">
      <c r="A75" s="36" t="s">
        <v>84</v>
      </c>
    </row>
    <row r="76" spans="1:1" ht="12" customHeight="1" x14ac:dyDescent="0.2">
      <c r="A76" s="37"/>
    </row>
    <row r="77" spans="1:1" ht="12" customHeight="1" x14ac:dyDescent="0.2">
      <c r="A77" s="35" t="s">
        <v>85</v>
      </c>
    </row>
    <row r="78" spans="1:1" ht="12" customHeight="1" x14ac:dyDescent="0.2">
      <c r="A78" s="36" t="s">
        <v>86</v>
      </c>
    </row>
    <row r="79" spans="1:1" ht="12" customHeight="1" x14ac:dyDescent="0.2">
      <c r="A79" s="36" t="s">
        <v>87</v>
      </c>
    </row>
    <row r="80" spans="1:1" ht="12" customHeight="1" x14ac:dyDescent="0.2">
      <c r="A80" s="38" t="s">
        <v>88</v>
      </c>
    </row>
    <row r="81" spans="1:1" ht="12" customHeight="1" x14ac:dyDescent="0.2">
      <c r="A81" s="38" t="s">
        <v>89</v>
      </c>
    </row>
    <row r="82" spans="1:1" ht="12" customHeight="1" x14ac:dyDescent="0.2">
      <c r="A82" s="36" t="s">
        <v>90</v>
      </c>
    </row>
    <row r="83" spans="1:1" ht="12" customHeight="1" x14ac:dyDescent="0.2">
      <c r="A83" s="36" t="s">
        <v>91</v>
      </c>
    </row>
    <row r="84" spans="1:1" ht="12" customHeight="1" x14ac:dyDescent="0.2">
      <c r="A84" s="36" t="s">
        <v>92</v>
      </c>
    </row>
    <row r="85" spans="1:1" ht="12" customHeight="1" x14ac:dyDescent="0.2">
      <c r="A85" s="36" t="s">
        <v>93</v>
      </c>
    </row>
    <row r="86" spans="1:1" ht="12" customHeight="1" x14ac:dyDescent="0.2">
      <c r="A86" s="37"/>
    </row>
    <row r="87" spans="1:1" ht="12" customHeight="1" x14ac:dyDescent="0.2">
      <c r="A87" s="37"/>
    </row>
    <row r="88" spans="1:1" ht="12" customHeight="1" x14ac:dyDescent="0.2">
      <c r="A88" s="35" t="s">
        <v>94</v>
      </c>
    </row>
    <row r="89" spans="1:1" ht="12" customHeight="1" x14ac:dyDescent="0.2">
      <c r="A89" s="35" t="s">
        <v>95</v>
      </c>
    </row>
    <row r="90" spans="1:1" ht="12" customHeight="1" x14ac:dyDescent="0.2">
      <c r="A90" s="35" t="s">
        <v>96</v>
      </c>
    </row>
    <row r="91" spans="1:1" ht="12" customHeight="1" x14ac:dyDescent="0.2">
      <c r="A91" s="35" t="s">
        <v>97</v>
      </c>
    </row>
    <row r="92" spans="1:1" ht="12" customHeight="1" x14ac:dyDescent="0.2">
      <c r="A92" s="35" t="s">
        <v>98</v>
      </c>
    </row>
    <row r="93" spans="1:1" ht="12" customHeight="1" x14ac:dyDescent="0.2">
      <c r="A93" s="35" t="s">
        <v>99</v>
      </c>
    </row>
    <row r="94" spans="1:1" ht="12" customHeight="1" x14ac:dyDescent="0.2">
      <c r="A94" s="35" t="s">
        <v>100</v>
      </c>
    </row>
    <row r="95" spans="1:1" ht="12" customHeight="1" x14ac:dyDescent="0.2">
      <c r="A95" s="35" t="s">
        <v>101</v>
      </c>
    </row>
    <row r="96" spans="1:1" ht="12" customHeight="1" x14ac:dyDescent="0.2">
      <c r="A96" s="35" t="s">
        <v>102</v>
      </c>
    </row>
    <row r="97" spans="1:1" ht="12" customHeight="1" x14ac:dyDescent="0.2">
      <c r="A97" s="35" t="s">
        <v>103</v>
      </c>
    </row>
  </sheetData>
  <phoneticPr fontId="4" type="noConversion"/>
  <printOptions horizontalCentered="1" verticalCentered="1"/>
  <pageMargins left="0" right="0" top="0" bottom="0" header="0.31496062992125984" footer="0.31496062992125984"/>
  <pageSetup scale="55"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13"/>
  <sheetViews>
    <sheetView workbookViewId="0">
      <selection activeCell="G4" sqref="G4"/>
    </sheetView>
  </sheetViews>
  <sheetFormatPr baseColWidth="10" defaultRowHeight="12.75" x14ac:dyDescent="0.2"/>
  <cols>
    <col min="1" max="1" width="4" customWidth="1"/>
    <col min="2" max="2" width="43.28515625" customWidth="1"/>
    <col min="3" max="3" width="26.140625" customWidth="1"/>
    <col min="4" max="4" width="33" customWidth="1"/>
    <col min="5" max="5" width="17" customWidth="1"/>
    <col min="6" max="7" width="23.5703125" customWidth="1"/>
    <col min="8" max="16" width="2" bestFit="1" customWidth="1"/>
    <col min="17" max="26" width="3" bestFit="1" customWidth="1"/>
    <col min="27" max="27" width="3.7109375" bestFit="1" customWidth="1"/>
    <col min="28" max="59" width="3" bestFit="1" customWidth="1"/>
    <col min="60" max="60" width="7.85546875" bestFit="1" customWidth="1"/>
    <col min="61" max="61" width="6" bestFit="1" customWidth="1"/>
    <col min="62" max="62" width="7.28515625" bestFit="1" customWidth="1"/>
  </cols>
  <sheetData>
    <row r="1" spans="2:7" ht="26.25" customHeight="1" x14ac:dyDescent="0.25">
      <c r="B1" s="117" t="s">
        <v>16</v>
      </c>
      <c r="C1" s="117"/>
      <c r="D1" s="117"/>
      <c r="E1" s="117"/>
      <c r="F1" s="117"/>
      <c r="G1" s="117"/>
    </row>
    <row r="3" spans="2:7" x14ac:dyDescent="0.2">
      <c r="B3" s="25" t="s">
        <v>17</v>
      </c>
      <c r="C3" s="25" t="s">
        <v>18</v>
      </c>
      <c r="D3" s="25" t="s">
        <v>19</v>
      </c>
      <c r="E3" s="25" t="s">
        <v>20</v>
      </c>
      <c r="F3" s="25" t="s">
        <v>21</v>
      </c>
      <c r="G3" s="25" t="s">
        <v>22</v>
      </c>
    </row>
    <row r="4" spans="2:7" ht="54.95" customHeight="1" x14ac:dyDescent="0.2">
      <c r="B4" s="25"/>
      <c r="C4" s="25"/>
      <c r="D4" s="25"/>
      <c r="E4" s="25"/>
      <c r="F4" s="25"/>
      <c r="G4" s="25"/>
    </row>
    <row r="5" spans="2:7" ht="54.95" customHeight="1" x14ac:dyDescent="0.2">
      <c r="B5" s="25"/>
      <c r="C5" s="25"/>
      <c r="D5" s="25"/>
      <c r="E5" s="25"/>
      <c r="F5" s="25"/>
      <c r="G5" s="25"/>
    </row>
    <row r="6" spans="2:7" ht="54.95" customHeight="1" x14ac:dyDescent="0.2">
      <c r="B6" s="25"/>
      <c r="C6" s="25"/>
      <c r="D6" s="25"/>
      <c r="E6" s="25"/>
      <c r="F6" s="25"/>
      <c r="G6" s="25"/>
    </row>
    <row r="7" spans="2:7" ht="54.95" customHeight="1" x14ac:dyDescent="0.2">
      <c r="B7" s="25"/>
      <c r="C7" s="25"/>
      <c r="D7" s="25"/>
      <c r="E7" s="25"/>
      <c r="F7" s="25"/>
      <c r="G7" s="25"/>
    </row>
    <row r="8" spans="2:7" ht="54.95" customHeight="1" x14ac:dyDescent="0.2">
      <c r="B8" s="25"/>
      <c r="C8" s="25"/>
      <c r="D8" s="25"/>
      <c r="E8" s="25"/>
      <c r="F8" s="25"/>
      <c r="G8" s="25"/>
    </row>
    <row r="9" spans="2:7" ht="54.95" customHeight="1" x14ac:dyDescent="0.2">
      <c r="B9" s="25"/>
      <c r="C9" s="25"/>
      <c r="D9" s="25"/>
      <c r="E9" s="25"/>
      <c r="F9" s="25"/>
      <c r="G9" s="25"/>
    </row>
    <row r="10" spans="2:7" ht="54.95" customHeight="1" x14ac:dyDescent="0.2">
      <c r="B10" s="25"/>
      <c r="C10" s="25"/>
      <c r="D10" s="25"/>
      <c r="E10" s="25"/>
      <c r="F10" s="25"/>
      <c r="G10" s="25"/>
    </row>
    <row r="11" spans="2:7" ht="54.95" customHeight="1" x14ac:dyDescent="0.2">
      <c r="B11" s="25"/>
      <c r="C11" s="25"/>
      <c r="D11" s="25"/>
      <c r="E11" s="25"/>
      <c r="F11" s="25"/>
      <c r="G11" s="25"/>
    </row>
    <row r="12" spans="2:7" ht="54.95" customHeight="1" x14ac:dyDescent="0.2">
      <c r="B12" s="25"/>
      <c r="C12" s="25"/>
      <c r="D12" s="25"/>
      <c r="E12" s="25"/>
      <c r="F12" s="25"/>
      <c r="G12" s="25"/>
    </row>
    <row r="13" spans="2:7" ht="54.95" customHeight="1" x14ac:dyDescent="0.2"/>
  </sheetData>
  <mergeCells count="1">
    <mergeCell ref="B1:G1"/>
  </mergeCells>
  <phoneticPr fontId="4" type="noConversion"/>
  <pageMargins left="0.19685039370078741" right="0.19685039370078741" top="0.74803149606299213" bottom="0.74803149606299213" header="0.31496062992125984" footer="0.31496062992125984"/>
  <pageSetup scale="5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REPORTE INDICADORES</vt:lpstr>
      <vt:lpstr>INDICADORES ESTRATEGICOS</vt:lpstr>
      <vt:lpstr>INDICADORES MOVILIDAD</vt:lpstr>
      <vt:lpstr>BANCO DE PROYECTO</vt:lpstr>
      <vt:lpstr>'INDICADORES MOVILIDAD'!_GoBack</vt:lpstr>
    </vt:vector>
  </TitlesOfParts>
  <Company>gej</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luis.aramburo</dc:creator>
  <cp:lastModifiedBy>fernando.barrios</cp:lastModifiedBy>
  <cp:lastPrinted>2015-02-10T19:59:26Z</cp:lastPrinted>
  <dcterms:created xsi:type="dcterms:W3CDTF">2013-04-24T15:19:53Z</dcterms:created>
  <dcterms:modified xsi:type="dcterms:W3CDTF">2016-06-15T16:46:37Z</dcterms:modified>
</cp:coreProperties>
</file>